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35" yWindow="150" windowWidth="18615" windowHeight="6420" tabRatio="790" activeTab="1"/>
  </bookViews>
  <sheets>
    <sheet name="Introduction" sheetId="6" r:id="rId1"/>
    <sheet name="Counting Beneficiaries" sheetId="1" r:id="rId2"/>
    <sheet name="Complementary Problem Anlysis" sheetId="3" r:id="rId3"/>
    <sheet name="Complementary Checklist" sheetId="4" r:id="rId4"/>
    <sheet name="Complementary Benefits+Costs" sheetId="5" r:id="rId5"/>
  </sheets>
  <calcPr calcId="145621"/>
</workbook>
</file>

<file path=xl/calcChain.xml><?xml version="1.0" encoding="utf-8"?>
<calcChain xmlns="http://schemas.openxmlformats.org/spreadsheetml/2006/main">
  <c r="J541" i="1" l="1"/>
  <c r="J540" i="1"/>
  <c r="J539" i="1"/>
  <c r="J538" i="1"/>
  <c r="J537" i="1"/>
  <c r="J536" i="1"/>
  <c r="J535" i="1"/>
  <c r="J534" i="1"/>
  <c r="I541" i="1"/>
  <c r="I540" i="1"/>
  <c r="I539" i="1"/>
  <c r="I538" i="1"/>
  <c r="I537" i="1"/>
  <c r="I536" i="1"/>
  <c r="I535" i="1"/>
  <c r="I534" i="1"/>
  <c r="H541" i="1"/>
  <c r="H540" i="1"/>
  <c r="H539" i="1"/>
  <c r="H538" i="1"/>
  <c r="H537" i="1"/>
  <c r="H536" i="1"/>
  <c r="H535" i="1"/>
  <c r="H534" i="1"/>
  <c r="G541" i="1"/>
  <c r="G540" i="1"/>
  <c r="G539" i="1"/>
  <c r="G538" i="1"/>
  <c r="G537" i="1"/>
  <c r="G536" i="1"/>
  <c r="G535" i="1"/>
  <c r="G534" i="1"/>
  <c r="F534" i="1"/>
  <c r="J533" i="1"/>
  <c r="I533" i="1"/>
  <c r="H533" i="1"/>
  <c r="G533" i="1"/>
  <c r="C526" i="1"/>
  <c r="A528" i="1"/>
  <c r="A527" i="1"/>
  <c r="A526" i="1"/>
  <c r="A525" i="1"/>
  <c r="AQ505" i="1"/>
  <c r="AQ506" i="1" s="1"/>
  <c r="AP505" i="1"/>
  <c r="G528" i="1" s="1"/>
  <c r="AL505" i="1"/>
  <c r="C528" i="1" s="1"/>
  <c r="H528" i="1" s="1"/>
  <c r="Z505" i="1"/>
  <c r="U505" i="1"/>
  <c r="L505" i="1"/>
  <c r="G505" i="1"/>
  <c r="AQ476" i="1"/>
  <c r="AQ477" i="1" s="1"/>
  <c r="AP476" i="1"/>
  <c r="G527" i="1" s="1"/>
  <c r="AL476" i="1"/>
  <c r="C527" i="1" s="1"/>
  <c r="Z476" i="1"/>
  <c r="U476" i="1"/>
  <c r="L476" i="1"/>
  <c r="E527" i="1" s="1"/>
  <c r="G476" i="1"/>
  <c r="AQ447" i="1"/>
  <c r="AQ448" i="1" s="1"/>
  <c r="AP447" i="1"/>
  <c r="G526" i="1" s="1"/>
  <c r="AL447" i="1"/>
  <c r="Z447" i="1"/>
  <c r="E526" i="1" s="1"/>
  <c r="U447" i="1"/>
  <c r="B526" i="1" s="1"/>
  <c r="F526" i="1" s="1"/>
  <c r="L447" i="1"/>
  <c r="G447" i="1"/>
  <c r="AQ418" i="1"/>
  <c r="AQ419" i="1" s="1"/>
  <c r="AP418" i="1"/>
  <c r="G525" i="1" s="1"/>
  <c r="AL418" i="1"/>
  <c r="C525" i="1" s="1"/>
  <c r="H525" i="1" s="1"/>
  <c r="Z418" i="1"/>
  <c r="U418" i="1"/>
  <c r="L418" i="1"/>
  <c r="G418" i="1"/>
  <c r="B525" i="1" s="1"/>
  <c r="A521" i="1"/>
  <c r="A522" i="1"/>
  <c r="A523" i="1"/>
  <c r="A524" i="1"/>
  <c r="B533" i="1"/>
  <c r="C533" i="1"/>
  <c r="D533" i="1"/>
  <c r="F533" i="1"/>
  <c r="B534" i="1"/>
  <c r="C534" i="1"/>
  <c r="D534" i="1"/>
  <c r="B535" i="1"/>
  <c r="K535" i="1" s="1"/>
  <c r="C535" i="1"/>
  <c r="D535" i="1"/>
  <c r="F535" i="1"/>
  <c r="B536" i="1"/>
  <c r="C536" i="1"/>
  <c r="D536" i="1"/>
  <c r="F536" i="1"/>
  <c r="B537" i="1"/>
  <c r="C537" i="1"/>
  <c r="D537" i="1"/>
  <c r="F537" i="1"/>
  <c r="B538" i="1"/>
  <c r="C538" i="1"/>
  <c r="D538" i="1"/>
  <c r="F538" i="1"/>
  <c r="B539" i="1"/>
  <c r="K539" i="1" s="1"/>
  <c r="C539" i="1"/>
  <c r="D539" i="1"/>
  <c r="F539" i="1"/>
  <c r="B540" i="1"/>
  <c r="C540" i="1"/>
  <c r="D540" i="1"/>
  <c r="F540" i="1"/>
  <c r="B541" i="1"/>
  <c r="C541" i="1"/>
  <c r="D541" i="1"/>
  <c r="F541" i="1"/>
  <c r="E525" i="1" l="1"/>
  <c r="F525" i="1" s="1"/>
  <c r="K540" i="1"/>
  <c r="K536" i="1"/>
  <c r="H526" i="1"/>
  <c r="K534" i="1"/>
  <c r="K538" i="1"/>
  <c r="B527" i="1"/>
  <c r="H527" i="1"/>
  <c r="B528" i="1"/>
  <c r="F528" i="1" s="1"/>
  <c r="K541" i="1"/>
  <c r="K537" i="1"/>
  <c r="E528" i="1"/>
  <c r="F527" i="1"/>
  <c r="H255" i="1"/>
  <c r="H254" i="1"/>
  <c r="H253" i="1"/>
  <c r="H252" i="1"/>
  <c r="H251" i="1"/>
  <c r="H250" i="1"/>
  <c r="H249" i="1"/>
  <c r="H248" i="1"/>
  <c r="G255" i="1"/>
  <c r="G254" i="1"/>
  <c r="G253" i="1"/>
  <c r="G252" i="1"/>
  <c r="G251" i="1"/>
  <c r="G250" i="1"/>
  <c r="G249" i="1"/>
  <c r="G248" i="1"/>
  <c r="H247" i="1"/>
  <c r="G247" i="1"/>
  <c r="F247" i="1"/>
  <c r="D247" i="1"/>
  <c r="C247" i="1"/>
  <c r="B247" i="1"/>
  <c r="B248" i="1"/>
  <c r="A242" i="1"/>
  <c r="A241" i="1"/>
  <c r="A240" i="1"/>
  <c r="A239" i="1"/>
  <c r="A238" i="1"/>
  <c r="A237" i="1"/>
  <c r="AP88" i="1"/>
  <c r="G237" i="1" s="1"/>
  <c r="F255" i="1" l="1"/>
  <c r="D255" i="1"/>
  <c r="C255" i="1"/>
  <c r="B255" i="1"/>
  <c r="F254" i="1"/>
  <c r="D254" i="1"/>
  <c r="C254" i="1"/>
  <c r="B254" i="1"/>
  <c r="F253" i="1"/>
  <c r="D253" i="1"/>
  <c r="C253" i="1"/>
  <c r="B253" i="1"/>
  <c r="F252" i="1"/>
  <c r="D252" i="1"/>
  <c r="C252" i="1"/>
  <c r="B252" i="1"/>
  <c r="F251" i="1"/>
  <c r="D251" i="1"/>
  <c r="C251" i="1"/>
  <c r="B251" i="1"/>
  <c r="F250" i="1"/>
  <c r="D250" i="1"/>
  <c r="C250" i="1"/>
  <c r="B250" i="1"/>
  <c r="F249" i="1"/>
  <c r="D249" i="1"/>
  <c r="C249" i="1"/>
  <c r="B249" i="1"/>
  <c r="F248" i="1"/>
  <c r="D248" i="1"/>
  <c r="C248" i="1"/>
  <c r="AQ230" i="1"/>
  <c r="AQ232" i="1" s="1"/>
  <c r="AP230" i="1"/>
  <c r="G242" i="1" s="1"/>
  <c r="AL230" i="1"/>
  <c r="C242" i="1" s="1"/>
  <c r="Z230" i="1"/>
  <c r="U230" i="1"/>
  <c r="L230" i="1"/>
  <c r="G230" i="1"/>
  <c r="AQ202" i="1"/>
  <c r="AQ204" i="1" s="1"/>
  <c r="AP202" i="1"/>
  <c r="G241" i="1" s="1"/>
  <c r="AL202" i="1"/>
  <c r="C241" i="1" s="1"/>
  <c r="Z202" i="1"/>
  <c r="U202" i="1"/>
  <c r="L202" i="1"/>
  <c r="G202" i="1"/>
  <c r="AQ175" i="1"/>
  <c r="AQ176" i="1" s="1"/>
  <c r="AP175" i="1"/>
  <c r="G240" i="1" s="1"/>
  <c r="AL175" i="1"/>
  <c r="C240" i="1" s="1"/>
  <c r="Z175" i="1"/>
  <c r="U175" i="1"/>
  <c r="L175" i="1"/>
  <c r="G175" i="1"/>
  <c r="AQ146" i="1"/>
  <c r="AQ147" i="1" s="1"/>
  <c r="AP146" i="1"/>
  <c r="G239" i="1" s="1"/>
  <c r="AL146" i="1"/>
  <c r="C239" i="1" s="1"/>
  <c r="Z146" i="1"/>
  <c r="U146" i="1"/>
  <c r="L146" i="1"/>
  <c r="G146" i="1"/>
  <c r="AQ117" i="1"/>
  <c r="AQ118" i="1" s="1"/>
  <c r="AP117" i="1"/>
  <c r="G238" i="1" s="1"/>
  <c r="AL117" i="1"/>
  <c r="C238" i="1" s="1"/>
  <c r="Z117" i="1"/>
  <c r="U117" i="1"/>
  <c r="L117" i="1"/>
  <c r="G117" i="1"/>
  <c r="AQ88" i="1"/>
  <c r="AQ89" i="1" s="1"/>
  <c r="AL88" i="1"/>
  <c r="C237" i="1" s="1"/>
  <c r="Z88" i="1"/>
  <c r="U88" i="1"/>
  <c r="L88" i="1"/>
  <c r="G88" i="1"/>
  <c r="G303" i="1"/>
  <c r="L303" i="1"/>
  <c r="U303" i="1"/>
  <c r="Z303" i="1"/>
  <c r="AL303" i="1"/>
  <c r="C521" i="1" s="1"/>
  <c r="AP303" i="1"/>
  <c r="G521" i="1" s="1"/>
  <c r="AQ303" i="1"/>
  <c r="AQ304" i="1" s="1"/>
  <c r="G332" i="1"/>
  <c r="B522" i="1" s="1"/>
  <c r="L332" i="1"/>
  <c r="U332" i="1"/>
  <c r="Z332" i="1"/>
  <c r="AL332" i="1"/>
  <c r="C522" i="1" s="1"/>
  <c r="H522" i="1" s="1"/>
  <c r="AP332" i="1"/>
  <c r="G522" i="1" s="1"/>
  <c r="AQ332" i="1"/>
  <c r="AQ333" i="1" s="1"/>
  <c r="G361" i="1"/>
  <c r="B523" i="1" s="1"/>
  <c r="L361" i="1"/>
  <c r="U361" i="1"/>
  <c r="Z361" i="1"/>
  <c r="AL361" i="1"/>
  <c r="C523" i="1" s="1"/>
  <c r="AP361" i="1"/>
  <c r="G523" i="1" s="1"/>
  <c r="AQ361" i="1"/>
  <c r="AQ362" i="1" s="1"/>
  <c r="G390" i="1"/>
  <c r="L390" i="1"/>
  <c r="U390" i="1"/>
  <c r="Z390" i="1"/>
  <c r="AL390" i="1"/>
  <c r="C524" i="1" s="1"/>
  <c r="AP390" i="1"/>
  <c r="G524" i="1" s="1"/>
  <c r="AQ390" i="1"/>
  <c r="AQ391" i="1" s="1"/>
  <c r="H524" i="1" l="1"/>
  <c r="B524" i="1"/>
  <c r="G529" i="1"/>
  <c r="E521" i="1"/>
  <c r="E522" i="1"/>
  <c r="C529" i="1"/>
  <c r="B521" i="1"/>
  <c r="E523" i="1"/>
  <c r="F522" i="1"/>
  <c r="E524" i="1"/>
  <c r="H523" i="1"/>
  <c r="F523" i="1"/>
  <c r="H521" i="1"/>
  <c r="H529" i="1" s="1"/>
  <c r="I249" i="1"/>
  <c r="I250" i="1"/>
  <c r="I251" i="1"/>
  <c r="I252" i="1"/>
  <c r="I253" i="1"/>
  <c r="I254" i="1"/>
  <c r="I255" i="1"/>
  <c r="I248" i="1"/>
  <c r="H238" i="1"/>
  <c r="H242" i="1"/>
  <c r="E239" i="1"/>
  <c r="B242" i="1"/>
  <c r="H241" i="1"/>
  <c r="B241" i="1"/>
  <c r="E242" i="1"/>
  <c r="E238" i="1"/>
  <c r="G243" i="1"/>
  <c r="B237" i="1"/>
  <c r="H237" i="1"/>
  <c r="C243" i="1"/>
  <c r="H240" i="1"/>
  <c r="E241" i="1"/>
  <c r="F241" i="1" s="1"/>
  <c r="E237" i="1"/>
  <c r="H239" i="1"/>
  <c r="E240" i="1"/>
  <c r="B238" i="1"/>
  <c r="B239" i="1"/>
  <c r="F239" i="1" s="1"/>
  <c r="B240" i="1"/>
  <c r="AG61" i="4"/>
  <c r="AF61" i="4"/>
  <c r="AE61" i="4"/>
  <c r="AD61" i="4"/>
  <c r="AC61" i="4"/>
  <c r="AB61" i="4"/>
  <c r="AA61" i="4"/>
  <c r="Z61" i="4"/>
  <c r="Y61" i="4"/>
  <c r="X61" i="4"/>
  <c r="W61" i="4"/>
  <c r="V61" i="4"/>
  <c r="U61" i="4"/>
  <c r="AG20" i="4"/>
  <c r="AF20" i="4"/>
  <c r="AE20" i="4"/>
  <c r="AD20" i="4"/>
  <c r="AC20" i="4"/>
  <c r="AB20" i="4"/>
  <c r="AA20" i="4"/>
  <c r="Z20" i="4"/>
  <c r="Y20" i="4"/>
  <c r="X20" i="4"/>
  <c r="W20" i="4"/>
  <c r="V20" i="4"/>
  <c r="U20" i="4"/>
  <c r="E529" i="1" l="1"/>
  <c r="B529" i="1"/>
  <c r="F521" i="1"/>
  <c r="F524" i="1"/>
  <c r="F242" i="1"/>
  <c r="F238" i="1"/>
  <c r="F240" i="1"/>
  <c r="E243" i="1"/>
  <c r="H243" i="1"/>
  <c r="F237" i="1"/>
  <c r="B243" i="1"/>
  <c r="F529" i="1" l="1"/>
  <c r="F243" i="1"/>
</calcChain>
</file>

<file path=xl/comments1.xml><?xml version="1.0" encoding="utf-8"?>
<comments xmlns="http://schemas.openxmlformats.org/spreadsheetml/2006/main">
  <authors>
    <author>Michael Paul Witter</author>
    <author>Julia Kampfmann</author>
  </authors>
  <commentList>
    <comment ref="H74" authorId="0">
      <text>
        <r>
          <rPr>
            <b/>
            <sz val="9"/>
            <color indexed="81"/>
            <rFont val="Tahoma"/>
            <family val="2"/>
          </rPr>
          <t>Michael Paul Witter:</t>
        </r>
        <r>
          <rPr>
            <sz val="9"/>
            <color indexed="81"/>
            <rFont val="Tahoma"/>
            <family val="2"/>
          </rPr>
          <t xml:space="preserve">
Assuming that women constitute 50% of the population</t>
        </r>
      </text>
    </comment>
    <comment ref="I74" authorId="0">
      <text>
        <r>
          <rPr>
            <b/>
            <sz val="9"/>
            <color indexed="81"/>
            <rFont val="Tahoma"/>
            <family val="2"/>
          </rPr>
          <t>Michael Paul Witter:</t>
        </r>
        <r>
          <rPr>
            <sz val="9"/>
            <color indexed="81"/>
            <rFont val="Tahoma"/>
            <family val="2"/>
          </rPr>
          <t xml:space="preserve">
Given that this is the first effect of the output ist numbers cannot clash with those of other effects.</t>
        </r>
      </text>
    </comment>
    <comment ref="K74" authorId="0">
      <text>
        <r>
          <rPr>
            <b/>
            <sz val="9"/>
            <color indexed="81"/>
            <rFont val="Tahoma"/>
            <family val="2"/>
          </rPr>
          <t>Michael Paul Witter:</t>
        </r>
        <r>
          <rPr>
            <sz val="9"/>
            <color indexed="81"/>
            <rFont val="Tahoma"/>
            <family val="2"/>
          </rPr>
          <t xml:space="preserve">
As this is the first output, there is no double counting yet. Only becomes relevant from the second output onwards.</t>
        </r>
      </text>
    </comment>
    <comment ref="AQ88" authorId="0">
      <text>
        <r>
          <rPr>
            <b/>
            <sz val="9"/>
            <color indexed="81"/>
            <rFont val="Tahoma"/>
            <family val="2"/>
          </rPr>
          <t>Michael Paul Witter:</t>
        </r>
        <r>
          <rPr>
            <sz val="9"/>
            <color indexed="81"/>
            <rFont val="Tahoma"/>
            <family val="2"/>
          </rPr>
          <t xml:space="preserve">
Ensuring that double counting does not exceed the number of people benefitting</t>
        </r>
      </text>
    </comment>
    <comment ref="I103" authorId="0">
      <text>
        <r>
          <rPr>
            <b/>
            <sz val="9"/>
            <color indexed="81"/>
            <rFont val="Tahoma"/>
            <family val="2"/>
          </rPr>
          <t>Michael Paul Witter:</t>
        </r>
        <r>
          <rPr>
            <sz val="9"/>
            <color indexed="81"/>
            <rFont val="Tahoma"/>
            <family val="2"/>
          </rPr>
          <t xml:space="preserve">
Given that this is the first effect of the output ist numbers cannot clash with those of other effects.</t>
        </r>
      </text>
    </comment>
    <comment ref="K103" authorId="0">
      <text>
        <r>
          <rPr>
            <b/>
            <sz val="9"/>
            <color indexed="81"/>
            <rFont val="Tahoma"/>
            <family val="2"/>
          </rPr>
          <t>Michael Paul Witter:</t>
        </r>
        <r>
          <rPr>
            <sz val="9"/>
            <color indexed="81"/>
            <rFont val="Tahoma"/>
            <family val="2"/>
          </rPr>
          <t xml:space="preserve">
This group is affected by effects of output A as well and are therefore double counted</t>
        </r>
      </text>
    </comment>
    <comment ref="H104" authorId="0">
      <text>
        <r>
          <rPr>
            <b/>
            <sz val="9"/>
            <color indexed="81"/>
            <rFont val="Tahoma"/>
            <family val="2"/>
          </rPr>
          <t>Michael Paul Witter:</t>
        </r>
        <r>
          <rPr>
            <sz val="9"/>
            <color indexed="81"/>
            <rFont val="Tahoma"/>
            <family val="2"/>
          </rPr>
          <t xml:space="preserve">
Youth groups might not reflect the average census data, and thus might have higher or lower women rates</t>
        </r>
      </text>
    </comment>
    <comment ref="I104" authorId="0">
      <text>
        <r>
          <rPr>
            <b/>
            <sz val="9"/>
            <color indexed="81"/>
            <rFont val="Tahoma"/>
            <family val="2"/>
          </rPr>
          <t>Michael Paul Witter:</t>
        </r>
        <r>
          <rPr>
            <sz val="9"/>
            <color indexed="81"/>
            <rFont val="Tahoma"/>
            <family val="2"/>
          </rPr>
          <t xml:space="preserve">
The youths participating in the training are most likely effected by the operaltionalization of service providers as well</t>
        </r>
      </text>
    </comment>
    <comment ref="I133" authorId="0">
      <text>
        <r>
          <rPr>
            <b/>
            <sz val="9"/>
            <color indexed="81"/>
            <rFont val="Tahoma"/>
            <family val="2"/>
          </rPr>
          <t>Michael Paul Witter:</t>
        </r>
        <r>
          <rPr>
            <sz val="9"/>
            <color indexed="81"/>
            <rFont val="Tahoma"/>
            <family val="2"/>
          </rPr>
          <t xml:space="preserve">
These people have benefitted from both training and are aware and prepared for the cleanest Mtaa competition and aware of solid waste issues</t>
        </r>
      </text>
    </comment>
    <comment ref="J133" authorId="0">
      <text>
        <r>
          <rPr>
            <b/>
            <sz val="9"/>
            <color indexed="81"/>
            <rFont val="Tahoma"/>
            <family val="2"/>
          </rPr>
          <t>Michael Paul Witter:</t>
        </r>
        <r>
          <rPr>
            <sz val="9"/>
            <color indexed="81"/>
            <rFont val="Tahoma"/>
            <family val="2"/>
          </rPr>
          <t xml:space="preserve">
As most community leaders might be men, the women's rate might be below 50%</t>
        </r>
      </text>
    </comment>
    <comment ref="K163" authorId="0">
      <text>
        <r>
          <rPr>
            <b/>
            <sz val="9"/>
            <color indexed="81"/>
            <rFont val="Tahoma"/>
            <family val="2"/>
          </rPr>
          <t>Michael Paul Witter:</t>
        </r>
        <r>
          <rPr>
            <sz val="9"/>
            <color indexed="81"/>
            <rFont val="Tahoma"/>
            <family val="2"/>
          </rPr>
          <t xml:space="preserve">
These are the youth groups from Output B</t>
        </r>
      </text>
    </comment>
    <comment ref="AG289" authorId="1">
      <text>
        <r>
          <rPr>
            <b/>
            <sz val="9"/>
            <color indexed="81"/>
            <rFont val="Tahoma"/>
            <family val="2"/>
          </rPr>
          <t>Julia Kampfmann:</t>
        </r>
        <r>
          <rPr>
            <sz val="9"/>
            <color indexed="81"/>
            <rFont val="Tahoma"/>
            <family val="2"/>
          </rPr>
          <t xml:space="preserve">
1. What impacts do the measures have regarding economic development?
2. How do the measures improve energy or food safety?
3. Do the measures also make the location more attractive for recreational purposes? 
4. What impacts do the measures have regarding the time that it takes to fetch water? Do people benefit from this?</t>
        </r>
      </text>
    </comment>
    <comment ref="AG290" authorId="1">
      <text>
        <r>
          <rPr>
            <b/>
            <sz val="9"/>
            <color indexed="81"/>
            <rFont val="Tahoma"/>
            <family val="2"/>
          </rPr>
          <t>Julia Kampfmann:</t>
        </r>
        <r>
          <rPr>
            <sz val="9"/>
            <color indexed="81"/>
            <rFont val="Tahoma"/>
            <family val="2"/>
          </rPr>
          <t xml:space="preserve">
1. How do the measures improve or safeguard access to water? 
2. How do the measures ensure there is safe/sufficient/affordable water?
3. How do the measures ensure health for people?</t>
        </r>
      </text>
    </comment>
    <comment ref="AG291" authorId="1">
      <text>
        <r>
          <rPr>
            <b/>
            <sz val="9"/>
            <color indexed="81"/>
            <rFont val="Tahoma"/>
            <family val="2"/>
          </rPr>
          <t>Julia Kampfmann:</t>
        </r>
        <r>
          <rPr>
            <sz val="9"/>
            <color indexed="81"/>
            <rFont val="Tahoma"/>
            <family val="2"/>
          </rPr>
          <t xml:space="preserve">
1. What impacts do the measures on the integrity of the ecosystem(s) within the catchment? 
2. How do (the improved) ecosystem services benefit the communities and other actors?</t>
        </r>
      </text>
    </comment>
    <comment ref="AG292" authorId="1">
      <text>
        <r>
          <rPr>
            <b/>
            <sz val="9"/>
            <color indexed="81"/>
            <rFont val="Tahoma"/>
            <family val="2"/>
          </rPr>
          <t>Julia Kampfmann:</t>
        </r>
        <r>
          <rPr>
            <sz val="9"/>
            <color indexed="81"/>
            <rFont val="Tahoma"/>
            <family val="2"/>
          </rPr>
          <t xml:space="preserve">
What impacts do the measures have regarding the resilience to extreme water events? How are communities safeguarded from their consequences?
How did the adaptation capacity of communities and other actors grow? Which implications will this have in the long run?
</t>
        </r>
      </text>
    </comment>
    <comment ref="AG293" authorId="1">
      <text>
        <r>
          <rPr>
            <b/>
            <sz val="9"/>
            <color indexed="81"/>
            <rFont val="Tahoma"/>
            <family val="2"/>
          </rPr>
          <t>Julia Kampfmann:</t>
        </r>
        <r>
          <rPr>
            <sz val="9"/>
            <color indexed="81"/>
            <rFont val="Tahoma"/>
            <family val="2"/>
          </rPr>
          <t xml:space="preserve">
1. Was the water governance improved? Was a regulatory framework set in place and adhered to? Is accountability increased? 
2. Are there further indications of enhanced political will to actively support water security?
3. How will stakeholders benefit from changed policies and/or improved implementation?</t>
        </r>
      </text>
    </comment>
    <comment ref="AG294" authorId="1">
      <text>
        <r>
          <rPr>
            <b/>
            <sz val="9"/>
            <color indexed="81"/>
            <rFont val="Tahoma"/>
            <family val="2"/>
          </rPr>
          <t>Julia Kampfmann:</t>
        </r>
        <r>
          <rPr>
            <sz val="9"/>
            <color indexed="81"/>
            <rFont val="Tahoma"/>
            <family val="2"/>
          </rPr>
          <t xml:space="preserve">
1. Did the measures impact on transboundary cooperation? 
2. Do stakeholders beyond national boundaries benefit from the measures taken?</t>
        </r>
      </text>
    </comment>
    <comment ref="AG295" authorId="1">
      <text>
        <r>
          <rPr>
            <b/>
            <sz val="9"/>
            <color indexed="81"/>
            <rFont val="Tahoma"/>
            <family val="2"/>
          </rPr>
          <t>Julia Kampfmann:</t>
        </r>
        <r>
          <rPr>
            <sz val="9"/>
            <color indexed="81"/>
            <rFont val="Tahoma"/>
            <family val="2"/>
          </rPr>
          <t xml:space="preserve">
1. What kind of funding mechanism is used?
2. Is the funding mechanism sustainable? Who will benefit in the future?
3. Are interventions targeted at vulnerable groups? </t>
        </r>
      </text>
    </comment>
    <comment ref="AG296" authorId="1">
      <text>
        <r>
          <rPr>
            <b/>
            <sz val="9"/>
            <color indexed="81"/>
            <rFont val="Tahoma"/>
            <family val="2"/>
          </rPr>
          <t>Julia Kampfmann:</t>
        </r>
        <r>
          <rPr>
            <sz val="9"/>
            <color indexed="81"/>
            <rFont val="Tahoma"/>
            <family val="2"/>
          </rPr>
          <t xml:space="preserve">
1. Do the measures/interventions reduce social tensions?
2. Where institutions and policies strengthened? </t>
        </r>
      </text>
    </comment>
    <comment ref="AG404" authorId="1">
      <text>
        <r>
          <rPr>
            <b/>
            <sz val="9"/>
            <color indexed="81"/>
            <rFont val="Tahoma"/>
            <family val="2"/>
          </rPr>
          <t>Julia Kampfmann:</t>
        </r>
        <r>
          <rPr>
            <sz val="9"/>
            <color indexed="81"/>
            <rFont val="Tahoma"/>
            <family val="2"/>
          </rPr>
          <t xml:space="preserve">
1. What impacts do the measures have regarding economic development?
2. How do the measures improve energy or food safety?
3. Do the measures also make the location more attractive for recreational purposes? 
4. What impacts do the measures have regarding the time that it takes to fetch water? Do people benefit from this?</t>
        </r>
      </text>
    </comment>
    <comment ref="AG405" authorId="1">
      <text>
        <r>
          <rPr>
            <b/>
            <sz val="9"/>
            <color indexed="81"/>
            <rFont val="Tahoma"/>
            <family val="2"/>
          </rPr>
          <t>Julia Kampfmann:</t>
        </r>
        <r>
          <rPr>
            <sz val="9"/>
            <color indexed="81"/>
            <rFont val="Tahoma"/>
            <family val="2"/>
          </rPr>
          <t xml:space="preserve">
1. How do the measures improve or safeguard access to water? 
2. How do the measures ensure there is safe/sufficient/affordable water?
3. How do the measures ensure health for people?</t>
        </r>
      </text>
    </comment>
    <comment ref="AG406" authorId="1">
      <text>
        <r>
          <rPr>
            <b/>
            <sz val="9"/>
            <color indexed="81"/>
            <rFont val="Tahoma"/>
            <family val="2"/>
          </rPr>
          <t>Julia Kampfmann:</t>
        </r>
        <r>
          <rPr>
            <sz val="9"/>
            <color indexed="81"/>
            <rFont val="Tahoma"/>
            <family val="2"/>
          </rPr>
          <t xml:space="preserve">
1. What impacts do the measures on the integrity of the ecosystem(s) within the catchment? 
2. How do (the improved) ecosystem services benefit the communities and other actors?</t>
        </r>
      </text>
    </comment>
    <comment ref="AG407" authorId="1">
      <text>
        <r>
          <rPr>
            <b/>
            <sz val="9"/>
            <color indexed="81"/>
            <rFont val="Tahoma"/>
            <family val="2"/>
          </rPr>
          <t>Julia Kampfmann:</t>
        </r>
        <r>
          <rPr>
            <sz val="9"/>
            <color indexed="81"/>
            <rFont val="Tahoma"/>
            <family val="2"/>
          </rPr>
          <t xml:space="preserve">
What impacts do the measures have regarding the resilience to extreme water events? How are communities safeguarded from their consequences?
How did the adaptation capacity of communities and other actors grow? Which implications will this have in the long run?
</t>
        </r>
      </text>
    </comment>
    <comment ref="AG408" authorId="1">
      <text>
        <r>
          <rPr>
            <b/>
            <sz val="9"/>
            <color indexed="81"/>
            <rFont val="Tahoma"/>
            <family val="2"/>
          </rPr>
          <t>Julia Kampfmann:</t>
        </r>
        <r>
          <rPr>
            <sz val="9"/>
            <color indexed="81"/>
            <rFont val="Tahoma"/>
            <family val="2"/>
          </rPr>
          <t xml:space="preserve">
1. Was the water governance improved? Was a regulatory framework set in place and adhered to? Is accountability increased? 
2. Are there further indications of enhanced political will to actively support water security?
3. How will stakeholders benefit from changed policies and/or improved implementation?</t>
        </r>
      </text>
    </comment>
    <comment ref="AG409" authorId="1">
      <text>
        <r>
          <rPr>
            <b/>
            <sz val="9"/>
            <color indexed="81"/>
            <rFont val="Tahoma"/>
            <family val="2"/>
          </rPr>
          <t>Julia Kampfmann:</t>
        </r>
        <r>
          <rPr>
            <sz val="9"/>
            <color indexed="81"/>
            <rFont val="Tahoma"/>
            <family val="2"/>
          </rPr>
          <t xml:space="preserve">
1. Did the measures impact on transboundary cooperation? 
2. Do stakeholders beyond national boundaries benefit from the measures taken?</t>
        </r>
      </text>
    </comment>
    <comment ref="AG410" authorId="1">
      <text>
        <r>
          <rPr>
            <b/>
            <sz val="9"/>
            <color indexed="81"/>
            <rFont val="Tahoma"/>
            <family val="2"/>
          </rPr>
          <t>Julia Kampfmann:</t>
        </r>
        <r>
          <rPr>
            <sz val="9"/>
            <color indexed="81"/>
            <rFont val="Tahoma"/>
            <family val="2"/>
          </rPr>
          <t xml:space="preserve">
1. What kind of funding mechanism is used?
2. Is the funding mechanism sustainable? Who will benefit in the future?
3. Are interventions targeted at vulnerable groups? </t>
        </r>
      </text>
    </comment>
    <comment ref="AG411" authorId="1">
      <text>
        <r>
          <rPr>
            <b/>
            <sz val="9"/>
            <color indexed="81"/>
            <rFont val="Tahoma"/>
            <family val="2"/>
          </rPr>
          <t>Julia Kampfmann:</t>
        </r>
        <r>
          <rPr>
            <sz val="9"/>
            <color indexed="81"/>
            <rFont val="Tahoma"/>
            <family val="2"/>
          </rPr>
          <t xml:space="preserve">
1. Do the measures/interventions reduce social tensions?
2. Where institutions and policies strengthened? </t>
        </r>
      </text>
    </comment>
  </commentList>
</comments>
</file>

<file path=xl/sharedStrings.xml><?xml version="1.0" encoding="utf-8"?>
<sst xmlns="http://schemas.openxmlformats.org/spreadsheetml/2006/main" count="1570" uniqueCount="447">
  <si>
    <t>Output</t>
  </si>
  <si>
    <t>Beneficiaries</t>
  </si>
  <si>
    <t>Group</t>
  </si>
  <si>
    <t>Max number of people within group</t>
  </si>
  <si>
    <t>Number of beneficiaries already counted</t>
  </si>
  <si>
    <t>Location</t>
  </si>
  <si>
    <t>Period of data collection</t>
  </si>
  <si>
    <t>Name of partnership</t>
  </si>
  <si>
    <t>Name of data collector</t>
  </si>
  <si>
    <t>Immediate Effects</t>
  </si>
  <si>
    <t>Long Term Effects (Impact)</t>
  </si>
  <si>
    <t>Short/Medium Term Effects (Outcome)</t>
  </si>
  <si>
    <t>Methods of data collection</t>
  </si>
  <si>
    <t>Direct beneficiraires on output level</t>
  </si>
  <si>
    <t>Direct beneficiaries on outcome level</t>
  </si>
  <si>
    <t>Indirect beneficiaries on impact level</t>
  </si>
  <si>
    <t>If you want to add  an output please press the + on the left side of this document .</t>
  </si>
  <si>
    <t>Direct</t>
  </si>
  <si>
    <t>Indirect</t>
  </si>
  <si>
    <t>Total Sum</t>
  </si>
  <si>
    <t xml:space="preserve">Sanity Check: Does the proportion of beneficiaries make sense compared to the total group size? </t>
  </si>
  <si>
    <t>Counting Beneficiaries</t>
  </si>
  <si>
    <t>To which of the previously identified 'affected group' do the effects add value:</t>
  </si>
  <si>
    <t>How many people are in this group (corresponds to potential numbers in the checklist)</t>
  </si>
  <si>
    <t>How to use the effect tree</t>
  </si>
  <si>
    <t>What is direct or indirect?</t>
  </si>
  <si>
    <t>Step 1.</t>
  </si>
  <si>
    <t xml:space="preserve">Step 2. </t>
  </si>
  <si>
    <t xml:space="preserve">- Participants of the workshop/training
</t>
  </si>
  <si>
    <t>- Farmers who apply the improved methods</t>
  </si>
  <si>
    <t>Step 3.</t>
  </si>
  <si>
    <t xml:space="preserve">- People that benefit from better food supply through less risk of drought damaged harvest
</t>
  </si>
  <si>
    <t>For more explanation on double counting, press '+' (and press '-' to fold the explanation back in)</t>
  </si>
  <si>
    <t>3.Impact: longer term</t>
  </si>
  <si>
    <r>
      <t xml:space="preserve">The tables below ask two different questions to </t>
    </r>
    <r>
      <rPr>
        <b/>
        <sz val="11"/>
        <color rgb="FFFF0000"/>
        <rFont val="Calibri"/>
        <family val="2"/>
        <scheme val="minor"/>
      </rPr>
      <t xml:space="preserve">correct for double counting: </t>
    </r>
  </si>
  <si>
    <t>The logic behind the correction is as depicted in the decision tree to the right.</t>
  </si>
  <si>
    <t>Step 4.</t>
  </si>
  <si>
    <t>In the summarizing table the numbers of beneficiaries will be counted and corrected automatically.</t>
  </si>
  <si>
    <t>- People in the catchment area that benefit from less water scarcity due to better water availability</t>
  </si>
  <si>
    <t>Step 5.</t>
  </si>
  <si>
    <t>Do a sanity check on the number of beneficiaries: how big is the number of beneficiaries compared to the total</t>
  </si>
  <si>
    <t>No</t>
  </si>
  <si>
    <t>How to use the Problem Butterfly</t>
  </si>
  <si>
    <t>a) Problem</t>
  </si>
  <si>
    <t>What is the main problem you are trying to solve? In general, most projects are focussing on one main problem, next to other subordinate problems. Typical main problems in relation to water are:  Water scarcity, Low access to water services, Poor water quality, Excess water, High flood risk</t>
  </si>
  <si>
    <t>b) Causes</t>
  </si>
  <si>
    <t xml:space="preserve">What causes the problem? Make a list and put them in the right relation to the problem. So economic growth causes increased water use of industry, which causes low water availability (problem). </t>
  </si>
  <si>
    <t>We  included three commonly mentioned drivers behind the water related problems: economic growth, climate change and urbanisation. This is a non-exclusive list to help you to think of causes for your problem. You can put these and/or other drivers on the left side of the graph in order to help you come up with more specific causes. Understanding the causal relations can help you identify and optimize project interventions.</t>
  </si>
  <si>
    <t>d) Affected groups</t>
  </si>
  <si>
    <t>Note that some impacts apply to more than one 'affected group'. The complementary checklist can give some guidance and inspiration for this step.</t>
  </si>
  <si>
    <t>Use the Potential Beneficairy Checklist for inspiration (see next sheet)</t>
  </si>
  <si>
    <t>Economic Growth</t>
  </si>
  <si>
    <t>Urbanisation</t>
  </si>
  <si>
    <t>Climate Change</t>
  </si>
  <si>
    <t>d) Affectcted groups</t>
  </si>
  <si>
    <t>High costs for drinking water</t>
  </si>
  <si>
    <t>School</t>
  </si>
  <si>
    <t xml:space="preserve">Water scarcity </t>
  </si>
  <si>
    <t>Extra work to obtain+carry cleaning water at home</t>
  </si>
  <si>
    <t>Students</t>
  </si>
  <si>
    <t>Low/unsafe storage capacity</t>
  </si>
  <si>
    <t>Students + staff</t>
  </si>
  <si>
    <r>
      <t>1) selec</t>
    </r>
    <r>
      <rPr>
        <sz val="11"/>
        <color theme="1"/>
        <rFont val="Calibri"/>
        <family val="2"/>
      </rPr>
      <t>t the complete row of one of the elements from below and the row below it - so the rows between the dotted lines (by clicking on the number on the left) 
2) copy the row 
3) select the row below which you want to add the new element
4) press Ctrl '+'</t>
    </r>
  </si>
  <si>
    <t>Want to add a new problem?</t>
  </si>
  <si>
    <r>
      <t>1) selec</t>
    </r>
    <r>
      <rPr>
        <sz val="11"/>
        <color theme="1"/>
        <rFont val="Calibri"/>
        <family val="2"/>
      </rPr>
      <t>t all the rows from the complete diagram below - between the dotted lines (by selecting all the number on the left) 
2) copy the rows
3) select the row below which you want to add the chart
4) press Ctrl '+'</t>
    </r>
  </si>
  <si>
    <t xml:space="preserve">To see an example press the + on the left side of this document </t>
  </si>
  <si>
    <t>Complementary Step: Problem Analysis</t>
  </si>
  <si>
    <t>This checklist can be helpful during different stages of your project. In the pre-project stage, the checklist can be used to understand the problem and its affected groups better. The affected groups are also potential beneficiaries of the future interventions. The checklist can help in the process of designing interventions because it is easier to design interventions with a specific target group in mind. The checklist can help to identify these target group(s).</t>
  </si>
  <si>
    <t xml:space="preserve">How to use the Potential Beneficiary checklist </t>
  </si>
  <si>
    <t>-</t>
  </si>
  <si>
    <t xml:space="preserve">The affected groups are pre-selected, but can be adjusted by adding 'yes' or 'no' to the applicable cells. You can also leave the cells empty and empty them by pressing 'Delete'. </t>
  </si>
  <si>
    <r>
      <t xml:space="preserve">To the right you will see the same table copied. You can use this table for counting the different affected groups. The groups indicated as a 'yes' in the left table, will automatically be highlighted in the right table. Please note that these represent </t>
    </r>
    <r>
      <rPr>
        <u/>
        <sz val="11"/>
        <color indexed="8"/>
        <rFont val="Calibri"/>
        <family val="2"/>
      </rPr>
      <t>potential</t>
    </r>
    <r>
      <rPr>
        <sz val="10"/>
        <color theme="1"/>
        <rFont val="Arial"/>
        <family val="2"/>
      </rPr>
      <t xml:space="preserve"> beneficiaries, not yet actual affected beneficiaries by the interventions.</t>
    </r>
  </si>
  <si>
    <t>In order to collect the required data on the potential groups, you could use a map of the area as visual support in order to identify the different groups in the areas.</t>
  </si>
  <si>
    <t xml:space="preserve">When determining the areas, include relevant distances from the water problem: e.g. water availability: walking distance from drinking water source or flood protection: area below water level. </t>
  </si>
  <si>
    <t xml:space="preserve">- </t>
  </si>
  <si>
    <t xml:space="preserve">The list is not meant to be exhaustive, feel free to add impacts and/or affected groups. </t>
  </si>
  <si>
    <t>Note that the groups might be overlapping (farmers can also be citizens). This checklist does not account for double-counting as it serves a brainstorming purpose only.</t>
  </si>
  <si>
    <t>Affected groups / Potential beneficiaries</t>
  </si>
  <si>
    <t>Facts about affected groups/ potential beneficiaries</t>
  </si>
  <si>
    <t xml:space="preserve">Households </t>
  </si>
  <si>
    <t>Neighbouring communities</t>
  </si>
  <si>
    <t xml:space="preserve">Farmers </t>
  </si>
  <si>
    <t>Fishermen</t>
  </si>
  <si>
    <t>Shop owners</t>
  </si>
  <si>
    <t>Business owners</t>
  </si>
  <si>
    <t>Other land-owners</t>
  </si>
  <si>
    <t>Transporters</t>
  </si>
  <si>
    <t>Tourists</t>
  </si>
  <si>
    <t>People in the hinterlands</t>
  </si>
  <si>
    <t>Markets in the hinterlands</t>
  </si>
  <si>
    <t>Employees</t>
  </si>
  <si>
    <t>Problems</t>
  </si>
  <si>
    <t>Applicable to program</t>
  </si>
  <si>
    <t>Sources of data</t>
  </si>
  <si>
    <t>Floods</t>
  </si>
  <si>
    <t>Casualties</t>
  </si>
  <si>
    <t>Yes</t>
  </si>
  <si>
    <t>How many--&gt;</t>
  </si>
  <si>
    <t>Damage to houses</t>
  </si>
  <si>
    <t>Damage to schools, hospitals, utilities, etc.</t>
  </si>
  <si>
    <t>Damage to shops and other buildings</t>
  </si>
  <si>
    <t>Damage to roads, railways</t>
  </si>
  <si>
    <t>Damage to farm land</t>
  </si>
  <si>
    <t>Damage to nature, biodiversity</t>
  </si>
  <si>
    <t>Shut down public services, utilities</t>
  </si>
  <si>
    <t>Restricted transportation</t>
  </si>
  <si>
    <t>Closing down of businesses</t>
  </si>
  <si>
    <t>…</t>
  </si>
  <si>
    <t>Water scarcity</t>
  </si>
  <si>
    <t>Lower intake of houdehold water</t>
  </si>
  <si>
    <t>Lower intake of industrial water</t>
  </si>
  <si>
    <t>Lower intake of irrigation water</t>
  </si>
  <si>
    <t>Lower intake of commercial water</t>
  </si>
  <si>
    <t>Lower intake of water for energy</t>
  </si>
  <si>
    <t>Lower intake of water in offices</t>
  </si>
  <si>
    <t>Lower intake of water in hotels, etc.</t>
  </si>
  <si>
    <t>Lower intake of water in public facilities</t>
  </si>
  <si>
    <t>Higher use of alternative water sources</t>
  </si>
  <si>
    <t>Lower access to ports, navigation channels</t>
  </si>
  <si>
    <t>Less water for tourism, recreation</t>
  </si>
  <si>
    <t>Lower water availability downstream</t>
  </si>
  <si>
    <t>Polluted water</t>
  </si>
  <si>
    <t>Deasese, sickness, health</t>
  </si>
  <si>
    <t>Less intake in different sectors, see above</t>
  </si>
  <si>
    <t>Damages to crops</t>
  </si>
  <si>
    <t>Less recreation, tourism</t>
  </si>
  <si>
    <t>Damage to ecosystems, biodiversity</t>
  </si>
  <si>
    <t>Other economic side-effects</t>
  </si>
  <si>
    <t>Polluted water downstream</t>
  </si>
  <si>
    <t>Staff</t>
  </si>
  <si>
    <t>284 + families</t>
  </si>
  <si>
    <t>11</t>
  </si>
  <si>
    <r>
      <t>1) selec</t>
    </r>
    <r>
      <rPr>
        <sz val="11"/>
        <color theme="1"/>
        <rFont val="Calibri"/>
        <family val="2"/>
      </rPr>
      <t>t the complete row between the dotted lines (by clicking on the number on the left) 
2) copy the row 
3) select the row below which you want to add this new line
4) press Ctrl '+'</t>
    </r>
  </si>
  <si>
    <t>DO NOT DELETE</t>
  </si>
  <si>
    <t>Complementary Step: Checklist of potential beneficiaries</t>
  </si>
  <si>
    <t>To see an example press the + on the left</t>
  </si>
  <si>
    <t>Want to add an element to the checklist? (press the + sign on the left)</t>
  </si>
  <si>
    <t>For instructions on how to use the Potential Beneficiary Checklist, click + on the left side</t>
  </si>
  <si>
    <t>Beneficiaries alone do not suffice to fully compare interventions. Economic benefits and costs will give insight in the economic feasibility of an intervention: how much are we achieving and how much did we spend? You can use this complementary step to perform a quick review of the economic feasibility of the interventions.</t>
  </si>
  <si>
    <t>How to use the quick scan</t>
  </si>
  <si>
    <t xml:space="preserve">For a first insight (quick scan) on the economic benefits and costs you will find  4 questions per intervention. </t>
  </si>
  <si>
    <t>Answer the questions as good as you can at the given stage of your project. If you already know exact costs or benefits (€), fill them in as well. If you do not know them, answer the questions qualitatively. The 'score' can help to compare interventions on the basis of 'cost classes' without knowing the exact amount.</t>
  </si>
  <si>
    <t>[ "Name of intervention" ]</t>
  </si>
  <si>
    <t>Qual. description of the cost</t>
  </si>
  <si>
    <t>Score the cost</t>
  </si>
  <si>
    <t>Monetize the cost</t>
  </si>
  <si>
    <t>Source</t>
  </si>
  <si>
    <t>[describe the cost of your intervention]</t>
  </si>
  <si>
    <t>[Score the economic value of the cost]</t>
  </si>
  <si>
    <t>[Express the cost in dollars, if possible. Describe the approach.]</t>
  </si>
  <si>
    <t>[Indicate the source of this information]</t>
  </si>
  <si>
    <t>Cost of intervention</t>
  </si>
  <si>
    <t>Qual. description of the benefit</t>
  </si>
  <si>
    <t>Score the benefit</t>
  </si>
  <si>
    <t>Monetize the benefit</t>
  </si>
  <si>
    <t>[with the help of the 'effect' from the effect tree, describe the benefit. Think of: 'health benefits due to less pollution']</t>
  </si>
  <si>
    <t>[Score the economic value of the benefit]</t>
  </si>
  <si>
    <t>[Express the benefit in dollars, if possible. Describe the approach.]</t>
  </si>
  <si>
    <t>Robustness and flexibility: How future-proof is our intervention?</t>
  </si>
  <si>
    <t>What are the key risks and uncertainties that may affect our intervention and how do these affect the scores?</t>
  </si>
  <si>
    <t>[think of political, demographic or climate change uncertainties]</t>
  </si>
  <si>
    <t>Implementation: How difficult is the implementation of our intervention?</t>
  </si>
  <si>
    <t>What are the implementation challenges and opportunities of our intervention?</t>
  </si>
  <si>
    <t>[technical risks, legal barriers, process/policitcal risk, synergies or conflicts with other interventions, stakeholder issues?]</t>
  </si>
  <si>
    <t>Roof Water Harvesting Kahiga Primary School</t>
  </si>
  <si>
    <t>[with the help of the 'effect' from the effect tree, describe the cost]</t>
  </si>
  <si>
    <t>Material cost and labor cost for the roof water harvesting facility</t>
  </si>
  <si>
    <t>medium</t>
  </si>
  <si>
    <t>335000 KES</t>
  </si>
  <si>
    <t>Lower costs for drinking water purchase</t>
  </si>
  <si>
    <t>large</t>
  </si>
  <si>
    <t>Students no longer have to carry water home for cleaning</t>
  </si>
  <si>
    <t>Safer water storage capacity</t>
  </si>
  <si>
    <t>Insufficiency of rain water for water supply
Due to lack of maintenance, the roofwater pollutes
…</t>
  </si>
  <si>
    <t>What are the implementation challenges and opportunities of our project?</t>
  </si>
  <si>
    <r>
      <t>1) selec</t>
    </r>
    <r>
      <rPr>
        <sz val="11"/>
        <color theme="1"/>
        <rFont val="Calibri"/>
        <family val="2"/>
      </rPr>
      <t>t the all rows of the intervention block from below - between the dotted lines (by clicking on the number on the left) 
2) copy the rows
3) select the row below the dotted line of the last intervention and press Ctrl '+'
5) now you need to add the new intervention to the summary blok, to do so, select the rows with the summarizing lines from below - between the second dotted lines
6) copy the rows
7) select the row in the summarizing row containing '***' and press ctrl '+'</t>
    </r>
  </si>
  <si>
    <t>[technical risks, legal barriers, process/policitcal risk, synergies or conflicts with other project, stakeholder issues?]</t>
  </si>
  <si>
    <t>Complementary Step: Quick Scan of Benefits and Costs</t>
  </si>
  <si>
    <t xml:space="preserve"> For instructions on how to use the quick scan click + on the left side</t>
  </si>
  <si>
    <t>To see an example press the + sign on the left</t>
  </si>
  <si>
    <t>Want to add an intervention? (press the + sign on the left)</t>
  </si>
  <si>
    <t>Let's count beneficiaries!</t>
  </si>
  <si>
    <t xml:space="preserve">Each project of the IWaSP program has to assess and report the number of direct and indirect beneficiaries that are reached. The goal is to maximize the beneficiaries of the program- but not at any prize. Thus, this tool has been develped to serve two goals: First of all, to count beneficiaries in a uniform way, and second of all, to support the projects in maximizing that number (both pre, during and post project). </t>
  </si>
  <si>
    <t>The framework is embedded in excel, but don't let that scare you. We tried to make the steps as simple as possible and included instructions* and examples. It is also possible to print the sheets in order to perform some steps manually.</t>
  </si>
  <si>
    <t xml:space="preserve">The core of this tool is the step "counting beneficiaries" with the help of the so-called 'effect tree'. Next to that, this tool provides extra guidance by providing additional steps, "problem analysis", 'checklist" and "quick scan benefits and costs". </t>
  </si>
  <si>
    <r>
      <t>*Note that on every sheet, you can click on the '+' sign on the left side of the page to unroll a</t>
    </r>
    <r>
      <rPr>
        <i/>
        <sz val="11"/>
        <rFont val="Calibri"/>
        <family val="2"/>
      </rPr>
      <t xml:space="preserve">manual </t>
    </r>
    <r>
      <rPr>
        <i/>
        <sz val="11"/>
        <color theme="1"/>
        <rFont val="Calibri"/>
        <family val="2"/>
        <scheme val="minor"/>
      </rPr>
      <t xml:space="preserve">on how to use the sheet. Every sheet also contains an example of the tool, unrolled by the '+' sign below the tool. </t>
    </r>
  </si>
  <si>
    <t>Core Step: Counting Beneficiaries with the help of the 'effect tree'</t>
  </si>
  <si>
    <t>Timing: This step can be done before the project as a forecast exercise, during the project for monitoring purposes or after termination of the project during evaluation.</t>
  </si>
  <si>
    <t>Complementary Step: Problem Analysis with the help of the 'problem butterfly'</t>
  </si>
  <si>
    <t>Timing: This complementary step is best done at the pre-project stage in order to identify potential beneficiaries who should be targeted with the interventions. In addition, it can be helpful using this step during the course of a project in order to reflect upon the progress and to identify improvements to the project e.g. by adding further interventions.</t>
  </si>
  <si>
    <t>Complementary Step: Brainstorming about beneficiaries with the help of the 'checklist'</t>
  </si>
  <si>
    <t>Timing: This checklist can be helpful during different stages of your project. In the pre-project stage, the checklist can be used to understand the problem and its affected groups better. The affected groups are also potential beneficiaries of the future interventions. The checklist can help in the process of designing interventions because it is easier to design interventions with a specific target group in mind. The checklist can help to identify these target group(s).</t>
  </si>
  <si>
    <t>Complementary Step: Quick scan of benefits and costs</t>
  </si>
  <si>
    <t>Purpose: This complementary step goes further than counting the beneficiaries. It is a quick scan of (economic) benefits of the interventions. By making first steps in monetizing the benefits and comparing them to the costs, first conclusions can be drawn about the cost effectiveness of the interventions. Lessons can be learned for other interventions/ projects.</t>
  </si>
  <si>
    <t>Timing: This step can be useful in a pre-project stage in order to forecast the potential cost-effectivenss and to optimize the interventions accordingly. Furthermore, this step is helpful during the course of the project for steering purposes or post-project for evaluation purposes.</t>
  </si>
  <si>
    <t xml:space="preserve">The methodological design of this framework takes the following issues into account:
- focus on understanding the cause and impact of the underlying water related problem
- distinction between direct and indirect benficiaries
- attention for the risk of omitting as well as double-counting of beneficiaries
- flexibility with regard to new insights and new interventions </t>
  </si>
  <si>
    <t xml:space="preserve">Purpose: In order to count beneficiaries in a structured and uniform way, a specific process is used in this core step, called the 'effect tree'. The process starts with the output (the trunk, if you will). The output can be a service delivered or a product. One output can have one, two or multiple immediate effects (the branches) on a group of beneficaries. And each ouput has further dribbel effect (short-medium [outcome] and long term [impact] effects) affecting a group of beneficiaries (the leaves). You are asked to count the number of beneficiaries on output, outcome and impact level. You are also asked to count the number of beneficiaries affected (1) by another effect of the same intervention or (2) by a different intervention. A couple of simple questions help to correct for double counting here.
Please make sure to list all of the explicit and implicit decisions you take while filling in the tool in the sheet "Decision Log". </t>
  </si>
  <si>
    <t>Purpose: This complementary step helps to identify additional effects and affected groups of your project. The 'problem butterfly' helps to unravle the project problem into causes, problems and effects. We made a draft checklist, which you can use parrallel to the problem butterfly, to give you inspiration for filling in this structure. The listed groups in the checklist help you to gather data on the project area (think of number of citizens, farmers etc.)</t>
  </si>
  <si>
    <t xml:space="preserve">Purpose: The checklist can be used to create an overview of the group(s) of people that are effected by water problems and, at the same time, who are potential beneficiaries of interventions. The checklist can both help to identify new groups as well as a tool to broadly count the size of the groups. The checklist can be used in a brainstorming process. </t>
  </si>
  <si>
    <t>We suggest that outputs and outcomes are direct and impacts are indirect beneficiaries</t>
  </si>
  <si>
    <t>c) Effects</t>
  </si>
  <si>
    <t>Analyze the problem by using the problem butterfly to describe the causes, effects and affected groups</t>
  </si>
  <si>
    <t>c) Effect</t>
  </si>
  <si>
    <t xml:space="preserve">This model can help you to unravle the problem, its causes and effects. By specifying the problem you are trying to solve, you get a clear view on direct and indirect effects. Each effect has an affect on a specific group. Thus, by identifying the effects, you are at the same time identifying potential beneficiaries. 
In addition, by getting a clear understanding of the problem, you might be able to come up with additional interventions to reduce the causes or limit the effects. </t>
  </si>
  <si>
    <t xml:space="preserve">What is the effect of the problem in this specific catchment area? E.g. low water availability effects the intake of factories or irrigation water of farmers. Make these effects as specific as possible, for instance name the specific factory. </t>
  </si>
  <si>
    <t>Some effects affect people directly, some affect people indirectly, for example through infrastructure or nature. Since the aim of this exercise is to count beneficiaries, linking 'people' to the 'effect' is an important first step as those who suffer from negative effects now are potential beneficiaries in the future. It is a first step. Moving further towards 3 the exact number of (direct and indirect) beneficiaries will be determined. At this stage it serves to allow you to think out of the box and identify all possible groups affected by the water problems at hand</t>
  </si>
  <si>
    <t>Effect</t>
  </si>
  <si>
    <t>You find the main problems in the left colomn. These problems are linked to probable effects. On the top of this colomn, you will se a dropdown menu. In this dropdown menu, you can select the problem(s) you analysed in in the problem analysis.</t>
  </si>
  <si>
    <t xml:space="preserve">The list is merely a long list, so it is possible that not all effects will apply to your project or program. In column E you can indicate if the effect is applicable to your program or not. Note that in these cells you can select 'yes' or 'no' from the dropdown menu. </t>
  </si>
  <si>
    <t xml:space="preserve">After having selected the effects that are applicable to your project, you can get rid of the effects that are not-applicable. Use the filter-buttons to do so. On top of the E column you can filter the rows which state 'yes' and thereby get an overview of only those applicable effects. So for instance if your program is focused on high flood risk on a farm land, you can select 'yes' on 'Damage to farm land' and 'Damage to infrastructure'. By filtering the rows, you will see all applicable effects and on the right hand side the possible affected groups. </t>
  </si>
  <si>
    <t>After finishing this step, you can iterate back to the problem analysis and see if you need to add additional effects or affected groups</t>
  </si>
  <si>
    <t>IWaSP uses the following three levels of results at which beneficiaries are counted:</t>
  </si>
  <si>
    <t>1.Outputs: immediate effects of activities</t>
  </si>
  <si>
    <t xml:space="preserve">Beneficiary: directly engaged in/targeted by activity (list with names required!) </t>
  </si>
  <si>
    <t>2.Outcomes: short and medium  term effects of an output</t>
  </si>
  <si>
    <t>Beneficiary: impacted in the long run by the output; and/or through other changes stimulated through water security (counted with assumptions based on census data)</t>
  </si>
  <si>
    <t>Tools of data collection and Sources of data*</t>
  </si>
  <si>
    <t>*eg. participation lists (including names), data sets, project descriptions,teaching materials and modules, pictures etc.</t>
  </si>
  <si>
    <t>*eg. data sets, project descriptions,teaching materials and modules, pictures etc.</t>
  </si>
  <si>
    <t>Want to add an element to the problem butterfly? (press the + sign on the left)</t>
  </si>
  <si>
    <t>For instructions on how to use the Problem Butterfly, please press the + on the left side.</t>
  </si>
  <si>
    <t>Name of beneficiary counting tool editor</t>
  </si>
  <si>
    <t>&gt;100, &gt;1000 etc.</t>
  </si>
  <si>
    <t>Please describe here also the adjustment factor you were using.</t>
  </si>
  <si>
    <t>Number of people directly benefitting in group</t>
  </si>
  <si>
    <t>Number of people indirectly benefitting in group</t>
  </si>
  <si>
    <t xml:space="preserve">Please also describe here additionally to  the effect, the assuptions you base this effect on.         </t>
  </si>
  <si>
    <t xml:space="preserve">1. ECONOMIC ACTIVITIES AND DEVELOPMENT </t>
  </si>
  <si>
    <t>2. DRINKING WATER AND HUMAN WELLBEING</t>
  </si>
  <si>
    <t xml:space="preserve">3. ECOSYSTEMS </t>
  </si>
  <si>
    <t xml:space="preserve">4. WATER-RELATED HAZARDS AND CLIMATE CHANGE </t>
  </si>
  <si>
    <r>
      <t xml:space="preserve">Indirect beneficiaries by </t>
    </r>
    <r>
      <rPr>
        <b/>
        <sz val="10"/>
        <rFont val="Arial"/>
        <family val="2"/>
      </rPr>
      <t xml:space="preserve">other </t>
    </r>
    <r>
      <rPr>
        <sz val="10"/>
        <rFont val="Arial"/>
        <family val="2"/>
      </rPr>
      <t xml:space="preserve">project components with the same effect </t>
    </r>
  </si>
  <si>
    <r>
      <t xml:space="preserve">Direct beneficiaries by </t>
    </r>
    <r>
      <rPr>
        <b/>
        <sz val="10"/>
        <rFont val="Arial"/>
        <family val="2"/>
      </rPr>
      <t xml:space="preserve">other </t>
    </r>
    <r>
      <rPr>
        <sz val="10"/>
        <rFont val="Arial"/>
        <family val="2"/>
      </rPr>
      <t>project components</t>
    </r>
  </si>
  <si>
    <t>If you add a project component please make sure that you add the additonal data in the formula (fx) for the table 'Sum of beneficiaries of all project components'.</t>
  </si>
  <si>
    <t>Budget of monitoring process</t>
  </si>
  <si>
    <t>Budget of whole project component</t>
  </si>
  <si>
    <t>In this tool you will count the beneficiaries benefitting by your interventions. To do so, you need to analyse which effects your intervention will have, indicate to which group this effect will contribute, categorize the group of beneficiaries and correct for double counting. You can find an explanation by clicking on the '+' sign below.</t>
  </si>
  <si>
    <t>Please describe here also the adjustment factor you are using.</t>
  </si>
  <si>
    <t>Please also describe in the blue box additionally to  the effect, the assuptions you base this effect on.Please  also group the effects under the below listed 8 dimensions of water security.</t>
  </si>
  <si>
    <t>Direct beneficiaries by this component on output level</t>
  </si>
  <si>
    <t>Direct beneficiaries by this component on outcome level</t>
  </si>
  <si>
    <t>Direct beneficiaries by other project components</t>
  </si>
  <si>
    <t>Please also describe in the blues box additionally to  the effect, the assuptions you base this effect on.Please  also group the effects under the below listed 8 dimensions of water security.</t>
  </si>
  <si>
    <t xml:space="preserve">Indirect beneficiaries by other project components with the same effect </t>
  </si>
  <si>
    <t>Direct beneficiaries by other components</t>
  </si>
  <si>
    <t xml:space="preserve">Fill in the first output in the left column and add the effects of the output in the 'effect'column' </t>
  </si>
  <si>
    <t>How many of this total group are actually benefitting (think of all women in a district, or the farmers in an affected area)</t>
  </si>
  <si>
    <t xml:space="preserve">Is this group directly or indirectly benefitting </t>
  </si>
  <si>
    <t xml:space="preserve">From the 2nd effect on, question yourselve if this group has been benefitting in the previous effects as well </t>
  </si>
  <si>
    <t xml:space="preserve">From the second output on, do the same correction for double counting, but now for beneficiaries you might have already impacted in another output. </t>
  </si>
  <si>
    <t>Continue step 1 and 2 for other outputs</t>
  </si>
  <si>
    <t xml:space="preserve">e.g. citizens are both benefitting because both their house and the infrastructure is protected to flood risks </t>
  </si>
  <si>
    <t>e.g. citizens are both affected by a workshop (output A) and a new water pump (output B)</t>
  </si>
  <si>
    <t xml:space="preserve">If you want to add additional outputs, look at the bottom the page how to do so. Make sure you also add the additional outputs to the summarizing table. </t>
  </si>
  <si>
    <t>Name of project component</t>
  </si>
  <si>
    <t>Period of project component</t>
  </si>
  <si>
    <r>
      <t xml:space="preserve">Direct beneficiaries by </t>
    </r>
    <r>
      <rPr>
        <b/>
        <sz val="10"/>
        <rFont val="Arial"/>
        <family val="2"/>
      </rPr>
      <t>other</t>
    </r>
    <r>
      <rPr>
        <sz val="10"/>
        <rFont val="Arial"/>
        <family val="2"/>
      </rPr>
      <t xml:space="preserve"> components</t>
    </r>
  </si>
  <si>
    <t xml:space="preserve">If you want to add more project components there is a standard below that you can copy paste. </t>
  </si>
  <si>
    <t>Sum of beneficiaries of all project components</t>
  </si>
  <si>
    <t>The method of counting beneficiaries can be applied to single and multiple components as well as to a whole project. Both direct and indirect beneficiaries are accounted for.</t>
  </si>
  <si>
    <t xml:space="preserve">Indirect beneficiaries which already benefitted from any other effect </t>
  </si>
  <si>
    <t xml:space="preserve">Indirect without double counting </t>
  </si>
  <si>
    <t>grand</t>
  </si>
  <si>
    <t>small</t>
  </si>
  <si>
    <t>sanity check small number</t>
  </si>
  <si>
    <t>5.GOOD GOVERNANCE</t>
  </si>
  <si>
    <t>6.TRANSBOUNDARY COOPERATION</t>
  </si>
  <si>
    <t>7.FINANCING</t>
  </si>
  <si>
    <t>8.PEACE AND SOCIAL STABILITY</t>
  </si>
  <si>
    <t>Water Security Effect</t>
  </si>
  <si>
    <t>Sum</t>
  </si>
  <si>
    <t>7. FINANCING</t>
  </si>
  <si>
    <t>8. PEACE AND SOCIAL STABILITY</t>
  </si>
  <si>
    <t>5. GOOD GOVERNANCE</t>
  </si>
  <si>
    <t>6. TRANSBOUNDARY COOPERATION</t>
  </si>
  <si>
    <t>Sum of indirect beneficaries per effect</t>
  </si>
  <si>
    <t>Name of the output B</t>
  </si>
  <si>
    <t>Name of the output C</t>
  </si>
  <si>
    <t>Name of the output D</t>
  </si>
  <si>
    <t xml:space="preserve">2. DRINKING WATER AND HUMAN WELLBEING - Possibly: Improved water quality as a consequence of improved state of wetlands, improved health due to less polluted water </t>
  </si>
  <si>
    <t xml:space="preserve">3. ECOSYSTEMS - Possibly: </t>
  </si>
  <si>
    <t>Number of women indirectly benefitting in group</t>
  </si>
  <si>
    <r>
      <t xml:space="preserve">Direct beneficiaries by </t>
    </r>
    <r>
      <rPr>
        <b/>
        <sz val="10"/>
        <rFont val="Arial"/>
        <family val="2"/>
      </rPr>
      <t>other</t>
    </r>
    <r>
      <rPr>
        <sz val="10"/>
        <rFont val="Arial"/>
        <family val="2"/>
      </rPr>
      <t xml:space="preserve"> project components</t>
    </r>
  </si>
  <si>
    <t>Number of female directly benefitting in group</t>
  </si>
  <si>
    <t>Direct female beneficiaries by this component on output level</t>
  </si>
  <si>
    <r>
      <t xml:space="preserve">Direct female beneficiaries by </t>
    </r>
    <r>
      <rPr>
        <b/>
        <sz val="10"/>
        <rFont val="Arial"/>
        <family val="2"/>
      </rPr>
      <t xml:space="preserve">other </t>
    </r>
    <r>
      <rPr>
        <sz val="10"/>
        <rFont val="Arial"/>
        <family val="2"/>
      </rPr>
      <t>components</t>
    </r>
  </si>
  <si>
    <t>Direct female beneficiaries by this component on outcome level</t>
  </si>
  <si>
    <r>
      <t xml:space="preserve">Indirect female beneficiaries by </t>
    </r>
    <r>
      <rPr>
        <b/>
        <sz val="10"/>
        <rFont val="Arial"/>
        <family val="2"/>
      </rPr>
      <t>other</t>
    </r>
    <r>
      <rPr>
        <sz val="10"/>
        <rFont val="Arial"/>
        <family val="2"/>
      </rPr>
      <t xml:space="preserve"> project components with the same effect</t>
    </r>
  </si>
  <si>
    <t>Indirect female beneficiaries which already benefitted from any other effect</t>
  </si>
  <si>
    <t>Direct female beneficiaries on output level</t>
  </si>
  <si>
    <t>Direct beneficiaries on output level</t>
  </si>
  <si>
    <t>Indirect female beneficiaries on impact level</t>
  </si>
  <si>
    <t>Adjustment factor &amp; assumption</t>
  </si>
  <si>
    <t>Please press the + on the left of this document to see further instructions on how to use the Effect Tree and on categorisation.</t>
  </si>
  <si>
    <t>Beneficiary: those who experience ‘change’ in their life (proven by samples, counted with assumptions based on sample data - no names required)</t>
  </si>
  <si>
    <t>Step 6.</t>
  </si>
  <si>
    <t>2) to correct the group of beneficiaries benefitting from multiple outputs (other components)</t>
  </si>
  <si>
    <t>1) to correct the group of beneficiaries benefitting of multiple effects within the same output (this component on output level)</t>
  </si>
  <si>
    <t>January-December</t>
  </si>
  <si>
    <t>Number of women directly benefitting in group</t>
  </si>
  <si>
    <t>A. Community awareness about service providers</t>
  </si>
  <si>
    <t>Households close to the river in the 5 sub-wards within the project area are aware of illegal dumpsites being cleaned.</t>
  </si>
  <si>
    <t>Riverine Households in 5 sub-wards (Changyikeni, Mbuyuni, Mlalakua, Mikocheni, Mzimuni)</t>
  </si>
  <si>
    <t>BORDA visited 1383 Households, we assume an average of 5 pp by HH (6915), we assume then that only an average of 3 people were present during the visit so 4149 directly benefit from the door-to-door awareness activities</t>
  </si>
  <si>
    <t xml:space="preserve">151221 BORDA implementation plan </t>
  </si>
  <si>
    <t>As a result of better awareness on consequences of illegal dumping for ecosystem services, people dump less waste in the river</t>
  </si>
  <si>
    <t>5 riverine sub-wards (Changyikeni, Mbuyuni, Mlalakua, Mikocheni, Mzimuni)</t>
  </si>
  <si>
    <t>BORDA visited 1383 Households, we assume an average of 5 people per household (1383*5=6915)</t>
  </si>
  <si>
    <t>extrapolation on 2012 TZ census and article by Mapunda 2014</t>
  </si>
  <si>
    <t>1. ECONOMIC ACTIVITIES AND DEVELOPMENT - Possibly: Less waste in the river water leads to less waste on the beaches of the country's biggest city, increasing tourist activity.</t>
  </si>
  <si>
    <t>Tourist sector in the country's biggest city</t>
  </si>
  <si>
    <t>Approx. 40.000 people are employed in the tourist sector. Taxi drivers, street vendors, boutiques etc. will all benefit from increased tourist activity.</t>
  </si>
  <si>
    <t>Households in the 5 sub-wards within the project area are aware of the SWM and have received letters about laws and services, and have individual contracts that they can sign to benefit from solid waste service providers.</t>
  </si>
  <si>
    <t>Households  in 5 sub-wards (Changyikeni, Mbuyuni, Mlalakua, Mikocheni, Mzimuni)</t>
  </si>
  <si>
    <t>BORDA visited 3233 Households, we assume an average of 5 pp by HH (16165), we assume then that only an average of 3 people were present during the visit so 9699 directly benefit from the door-to-door awareness activities</t>
  </si>
  <si>
    <t>As a result of awareness, people link up with SWM and dump less waste in the river</t>
  </si>
  <si>
    <t>assumption: Max number of people in catchment; 150 (half of the visited people) will talk to 4 other people. However, considering people might receive the message more than once we only count 2 (instead of 4) -&gt;150*2=300; no beneficiaries are subtracted as these 300 people are different from the persons who received the information first hand (see output level)</t>
  </si>
  <si>
    <t>We consider that 50% of the max number of people within group can directly benefit</t>
  </si>
  <si>
    <t>Census data 2012</t>
  </si>
  <si>
    <t>Households in the 5 sub-wards within the project area are aware of how health issues and waste management links and how to play their part in remedies.</t>
  </si>
  <si>
    <t xml:space="preserve"> Households in 5 sub-wards (Changyikeni, Mbuyuni, Mlalakua, Mikocheni, Mzimuni)</t>
  </si>
  <si>
    <t>NIPE FAGIO visited 2375 Households, we assume an average of 5 pp by HH (11875) we assume then that only an average of 3 people were present during the visit so 7125 directly benefit from the door-to-door awareness activities</t>
  </si>
  <si>
    <t>Nipe Fagio attendance numbers</t>
  </si>
  <si>
    <t>As a result of better awareness on consequences of illegal dumping linked to individual health, people link up with SWM and dump less waste in the river.</t>
  </si>
  <si>
    <t>We consider that 5% of the sub-ward population can directly benefit from the reduced amount of waste in the river (100m from river)  - then substract total number of beneficiaries with the same short/medium term effect</t>
  </si>
  <si>
    <t>3. ECOSYSTEMS - Possibly: With less waste being dumped in river waters, water used for irrigation is less polluted, leading to higher quality crops.</t>
  </si>
  <si>
    <t>Kinondoni municipal council (district in which the 5 sub-wards are located)</t>
  </si>
  <si>
    <t>We consider that 50% of the max number of people within the group can directly benefit: this makes 869022. Yet we count only 80% of these this year since there are still some activities left to implement in 2016. Subsequently we substract indirect beneficiaries from other component - and then the total of beneficiaries from same effect/same component</t>
  </si>
  <si>
    <t>6.TRANSBOUNDARY COOPERATION: Possibly: With a number of distributaries further downstream flow through a neighbouring country, people there benefit from cleaner water flowing in.</t>
  </si>
  <si>
    <t>2 Districts</t>
  </si>
  <si>
    <t>We consider that 5% of the max number of people within the group can benefit.</t>
  </si>
  <si>
    <t>Census Data 2009 extrapolated with the country's average growth rates</t>
  </si>
  <si>
    <t>7.FINANCING - Possibly: With people being able to sign individual contracts with SWM, a (financially) sustainable waste management scheme can arise.</t>
  </si>
  <si>
    <t>8.PEACE AND SOCIAL STABILITY - Possibly: While contracts with SWM will be signed on an individual base, every contract (as we may assume it leads to less litter) is beneficial for the collective well-being and thus for social cohesion.</t>
  </si>
  <si>
    <t>B. Create and capacitate service providers</t>
  </si>
  <si>
    <t>Operationalization of service providers in each of the 5 sub-wards within the project area</t>
  </si>
  <si>
    <t xml:space="preserve"> 5 sub-wards (Changyikeni, Mbuyuni, Mlalakua, Mikocheni, Mzimuni)</t>
  </si>
  <si>
    <t>People in the sub-ward (max number) and percentage of people benefiting from service in the 5 sub-wards (direct benefit) estimation (waiting for actual percentage from BORDA, please refer to document on estimations for detailed calculation)</t>
  </si>
  <si>
    <t>Mlalakua beneficiaries cp1 update</t>
  </si>
  <si>
    <t>With service providers in place to provide adequate waste management, less waste ends up in the river.</t>
  </si>
  <si>
    <t>1. ECONOMIC ACTIVITIES AND DEVELOPMENT - Possibly: Setting up an official waste management scheme leads to increased formal economic activity, and thus to higher tax revenues for local authorities, which can be spend to forward the common good.</t>
  </si>
  <si>
    <t>We consider that for this impact, 40% of the max number of peope within group can directly benefit.</t>
  </si>
  <si>
    <t>Youth groups are trained on solid waste management</t>
  </si>
  <si>
    <t>3 youth groups living in the  5 sub-wards (Changyikeni, Mbuyuni, Mlalakua, Mikocheni, Mzimuni)</t>
  </si>
  <si>
    <t>The youth group consists of 354 people, of which approximately 75% will complete the training</t>
  </si>
  <si>
    <t>Through the engagement of youths trained at solid waste management, less waste ends up in the river.</t>
  </si>
  <si>
    <t>2. DRINKING WATER AND HUMAN WELLBEING - Possibly: With people being less exposed to waste their health might improve.</t>
  </si>
  <si>
    <t>We consider that 50% of the max number of people within group can directly benefit.</t>
  </si>
  <si>
    <t>3. ECOSYSTEMS - Possibly: Through better waste management, less litter ends up in the river. With livestock having cleaner water for drinking, the quality of dairy products may improve.</t>
  </si>
  <si>
    <t>We consider that 50% of the max number of people within group can directly benefit (869022) but count only 80% of these this year since there are still some ctivities left to implement in 2016) - then we substract indirect beneficiarires from other component - and then the total of beneficiaries from same effect/same component</t>
  </si>
  <si>
    <t>7.FINANCING - Possibly: As the service providers receive fees for the waste they collect, there is a financially sustainable waste management scheme in place.</t>
  </si>
  <si>
    <t>We consider that 70% of the max number of people within group can directly benefit.</t>
  </si>
  <si>
    <t>*eg. data sets, project descriptions, teaching materials and modules, pictures etc.</t>
  </si>
  <si>
    <t>C. Cleanest Sub-Ward competition</t>
  </si>
  <si>
    <t>Tencel leaders (smaller unit of leadership) in the project area are aware and prepared for the cleanest sub-ward competition and aware of solid waste issues.</t>
  </si>
  <si>
    <t>Tencel leaders in the 5 sub-wards (Changyikeni, Mbuyuni, Mlalakua, Mikocheni, Mzimuni)</t>
  </si>
  <si>
    <t>Number of Ten cel leaders participating in the meetings</t>
  </si>
  <si>
    <t>Higher implication of local leaders in waste management enforcement lead to reduced waste dumped in river.</t>
  </si>
  <si>
    <t>Sub-ward leaders in the project area are trained to judge the cleanest Mtaa, they can choose the criteria and appoint inspectors.</t>
  </si>
  <si>
    <t>Mtaa (sub-ward) leaders in the 5 sub-wards (Changyikeni, Mbuyuni, Mlalakua, Mikocheni, Mzimuni)</t>
  </si>
  <si>
    <t>Number of sub-ward leaders participating in the training</t>
  </si>
  <si>
    <t xml:space="preserve">Local leaders, who unwittingly act as norm entrepreneurs, motivate community members to adopt a more sustainable take on waste management </t>
  </si>
  <si>
    <t>Idem</t>
  </si>
  <si>
    <t>3. ECOSYSTEMS - Possibly: With less waste being dumped in river waters, water used for irrigation is less polluted, leading to higher quality crops</t>
  </si>
  <si>
    <t>We consider that 50% of the max number of people within group can directly benefit (869022) but count only 80% of these this year since there are still some ctivities left to implement in 2016) - then we substract indirect beneficiarires from other component - and then the total of beneficiaries from same effect/same component.</t>
  </si>
  <si>
    <t>5.GOOD GOVERNANCE - Possibly: With local authorities becoming more involvement with waste management, the principle of subsidiarity is better addressed.</t>
  </si>
  <si>
    <t>8.PEACE AND SOCIAL STABILITY - Possibly: With clean areas being rewarded and acknowledged as such by local authorities, communities may find pride in presenting their area as clean - actively taking part in sustainable waste disposal, leading to an improved feeling of local ownership and a more tight-knit community.</t>
  </si>
  <si>
    <t>Aiming at 2% of the population getting involved directly with this project, we might assume that they will be able to contribute positively to the lives of 15% of the max number of people.</t>
  </si>
  <si>
    <r>
      <t xml:space="preserve">Direct female beneficiaries by </t>
    </r>
    <r>
      <rPr>
        <b/>
        <sz val="10"/>
        <rFont val="Arial"/>
        <family val="2"/>
      </rPr>
      <t xml:space="preserve">other </t>
    </r>
    <r>
      <rPr>
        <sz val="10"/>
        <rFont val="Arial"/>
        <family val="2"/>
      </rPr>
      <t>project components</t>
    </r>
  </si>
  <si>
    <t>D.Community awareness raising and clean-up events</t>
  </si>
  <si>
    <t>Tencel leaders are informed  of the role they have to play on  solid waste management linked to health issues and about the way they can take their responsibility.</t>
  </si>
  <si>
    <t>Tencel leaders.</t>
  </si>
  <si>
    <t>Assuming that tencel leaders are among their community's norm entrepreneurs, every tencel leader will be able to affect 30 other - unique - individuals.</t>
  </si>
  <si>
    <t>School staff and pupils are informed of the role they have to play on  solid waste management linked to health issues and about the way they can take their responsibility</t>
  </si>
  <si>
    <t>School staff and pupils within the Kinondoni district.</t>
  </si>
  <si>
    <t>NIPE FAGIO visited 20 schools. We estimated about 50 students by classroom (8819),  I calculated the average number of participants from each school visits using NF's numbers (2640) - then substracted 20% from estimated the number of students that benefited from other component (528).</t>
  </si>
  <si>
    <t>NIPE FAGIO attendance numbers</t>
  </si>
  <si>
    <t xml:space="preserve">Childrens' and staffmembers' behaviour towards waste management changes. Their changed behaviour leads to their direct family changing their attitude as well.  </t>
  </si>
  <si>
    <t>2640 children and staffmembers were initially affected. Taking into account that many children have siblings at a school also affected, we assume that only 900 households are affected. With 5 persons per household, 4500 are affected.</t>
  </si>
  <si>
    <t>2. DRINKING WATER AND HUMAN WELLBEING - Possibly: With awareness of solid waste management improved, less waste ends up in the river water, leading to better quality drinking water.</t>
  </si>
  <si>
    <t>Small groups (football, bajaj, women, any other already existing small groups in the communities in the project area) are informed about  of the role they have to play on  solid waste management linked to health issues and about the organization of clean-ups</t>
  </si>
  <si>
    <t>Existing groups within the community.</t>
  </si>
  <si>
    <t>Average number of people attending each visit (directly benefiting).</t>
  </si>
  <si>
    <t>As a result of awareness raising and clean-up events, there is less solid waste in the river.</t>
  </si>
  <si>
    <t>We consider that 50% of the max number of people within group can directly benefit (869022) but count only 80% of these this year since there are still some activities left to implement in 2016) - then we substract indirect beneficiarires from other component - and then the total of beneficiaries from same effect/same component</t>
  </si>
  <si>
    <t>A wide number of people inside and outside the project area are aware of the role they have to play on  solid waste management linked to health issues and about the organization of clean-ups through PR campaing (social media)</t>
  </si>
  <si>
    <t>People that have access to internet in the wider area (Kinondoni and surrounding districts).</t>
  </si>
  <si>
    <t>Number of people active on the whatsapp group and the facebook page of NIPE FAGIO</t>
  </si>
  <si>
    <t>From Facebook's social engagement statistic on NIPE FAGIO's page and estimate of active followers.</t>
  </si>
  <si>
    <t>Regular community clean-up events along the river.</t>
  </si>
  <si>
    <t>People taking part in the events</t>
  </si>
  <si>
    <t>Directly benefiting are the  people involved in the clean-up - we then substracted the number of people in the youth-group that already benefited from output B</t>
  </si>
  <si>
    <t>5.GOOD GOVERNANCE - Possibly: Increased communty engagement with waste management leads to more empowered institutions. Increased involvement also leads to an increased sense of ownership, and more accountability.</t>
  </si>
  <si>
    <t>E. Professional river clean-up</t>
  </si>
  <si>
    <t>Clean-up river at strategic spots</t>
  </si>
  <si>
    <t>Riverine in 5 sub-wards (Changyikeni, Mbuyuni, Mlalakua, Mikocheni, Mzimuni)</t>
  </si>
  <si>
    <t>We consider that 5% of the sub-ward population can directly benefit from the reduced amount of waste in the river (100m from river) - then we substract the number of beneficiaries from all other outputs</t>
  </si>
  <si>
    <t>Professional river clean-up significantly reduce the amount of waste in the river and also tend to prevent further illegal dumping.</t>
  </si>
  <si>
    <t>"No duming" signs at illegal dumping sites</t>
  </si>
  <si>
    <t>idem</t>
  </si>
  <si>
    <t>Installing "no dumping" signs prevent illegal duming of waste in the river.</t>
  </si>
  <si>
    <t>2. DRINKING WATER AND HUMAN WELLBEING - Possibly: With professional clean-ups, less waste ends up in the river water, leading to better quality drinking water.</t>
  </si>
  <si>
    <t>3. ECOSYSTEMS - Possibily: With less waste being dump alongside the riverbed, biodiversity along the river might improve, leading to a better balanced environment.</t>
  </si>
  <si>
    <t>8.PEACE AND SOCIAL STABILITY - Possibly: The professional clean-ups lead to a cleaner environment. This improves water quality in the catchment, easing the strain on other sources of good quality water, thereby reducing social tensions.</t>
  </si>
  <si>
    <t>We consider that 30% of the max number of people within group can directly benefit</t>
  </si>
  <si>
    <t>F. Awareness raising on waste water management</t>
  </si>
  <si>
    <t>Sub-ward leaders in 5 sub-wards (Changyikeni, Mbuyuni, Mlalakua, Mikocheni, Mzimuni)</t>
  </si>
  <si>
    <t>Local artisans from the 5 sub-wards within the project area are trained  on improved toilets.</t>
  </si>
  <si>
    <t>1 local artisan per sub-ward in 5 sub-wards (Changyikeni, Mbuyuni, Mlalakua, Mikocheni, Mzimuni)</t>
  </si>
  <si>
    <t>2012 population census</t>
  </si>
  <si>
    <t>Subward leaders are trained on wastewater, greywater, and DEWATS.</t>
  </si>
  <si>
    <t>substract direct beneficiaries from DESWAM (31) and improved toilet (5) trainings</t>
  </si>
  <si>
    <t>151221 BORDA implementation plan + GETF Report April 2015</t>
  </si>
  <si>
    <t>Main short/medium effect of this output's immediate effects is to reduce the pollution of the Mlalakua river by waste water</t>
  </si>
  <si>
    <t>People from the 5 sub-wards in the project area have the posssibility to visit a Sanitation exhibition once a month to gain awareness on solid and liquid waste and the solution they can bring to their household.</t>
  </si>
  <si>
    <t>Various individual coming from in 5 sub-wards (Changyikeni, Mbuyuni, Mlalakua, Mikocheni, Mzimuni) to participate in sanitation exhibition</t>
  </si>
  <si>
    <t>1482 (BORDA) + 1070 (NF) then substract direct beneficiaries from  DESWAM (31) and improved toilet (5) and from wastewater (36) trainings from number of people directky benefiting in group</t>
  </si>
  <si>
    <t>1. ECONOMIC ACTIVITIES AND DEVELOPMENT - As water used for irrigation is cleaner, this might to lead to higher output per acre.</t>
  </si>
  <si>
    <t>2. DRINKING WATER AND HUMAN WELLBEING - Possibly: With awareness on waste management improved, less waste ends up in the river water, leading to better quality drinking water.</t>
  </si>
  <si>
    <t>Subward leaders in the project area are trained on DESWAM.</t>
  </si>
  <si>
    <t>3. ECOSYSTEMS - Possibily: With awareness on waste management improved, less waste ends up alongside the riverbed. As such, biodiversity along the river might improve, leading to a better balanced environment.</t>
  </si>
  <si>
    <t>With artisans being trained in improving sanitary facilities, they can pass on their knowledge in their subward, leading to people having better access to sanitary facilities</t>
  </si>
  <si>
    <t>Various individuals will gain awareness on solid and liquid waste and the solutions they can bring to their households and communities. It is expected from them to pass on their knowledge in their subward, leading to communities having better access to sanitary facilities</t>
  </si>
  <si>
    <t>4. WATER-RELATED HAZARDS AND CLIMATE CHANGE - Possibly: With people being better informed about the negative consequences polluted water can have on them, their resilience against it improves.</t>
  </si>
  <si>
    <t>Name of the Output A</t>
  </si>
  <si>
    <t>Guiding questions economic activities (inter alia): 
1. What impacts do the measures have regarding economic development?
2. How do the measures improve energy or food safety?
3. Do the measures also make the location more attractive for recreational purposes? 
4. What impacts do the measures have regarding the time that it takes to fetch water? Do people benefit from this?</t>
  </si>
  <si>
    <t>Guiding questions drinking water and human health (inter alia):
1. How do the measures improve or safeguard access to water? 
2. How do the measures ensure there is safe/sufficient/affordable water?
3. How do the measures ensure health for people</t>
  </si>
  <si>
    <t>Guiding questions ecosystems (inter alia):
1. What impacts do the measures on the integrity of the ecosystem(s) within the catchment? 
2. How do (the improved) ecosystem services benefit the communities and other actors?</t>
  </si>
  <si>
    <t xml:space="preserve">Guiding questions peace and social stability (inter alia):
1. Do the measures/interventions reduce social tensions?
2. Where institutions and policies strengthened? </t>
  </si>
  <si>
    <t xml:space="preserve">Guiding questions financing (inter alia):
1. What kind of funding mechanism is used?
2. Is the funding mechanism sustainable? Who will benefit in the future?
3. Are interventions targeted at vulnerable groups? </t>
  </si>
  <si>
    <t>Guiding questions transboundary cooperation (inter alia):
1. Did the measures impact on transboundary cooperation? 
2. Do stakeholders beyond national boundaries benefit from the measures taken?</t>
  </si>
  <si>
    <t>Guiding questions governance (inter alia):
1. Was the water governance improved? Was a regulatory framework set in place and adhered to? Is accountability increased? 
2. Are there further indications of enhanced political will to actively support water security?
3. How will stakeholders benefit from changed policies and/or improved implementation?</t>
  </si>
  <si>
    <t>Guiding questions water related hazards and CC (inter alia):
1. What impacts do the measures have regarding the resilience to extreme water events? 
2. How are communities safeguarded from their consequences?
3. How did the adaptation capacity of communities and other actors grow? Which implications will this have in the long run?</t>
  </si>
  <si>
    <t>Direct female beneficiaries</t>
  </si>
  <si>
    <t>Direct male beneficiaries</t>
  </si>
  <si>
    <t>Indirect female beneficiaries without double counting</t>
  </si>
  <si>
    <t>Indirect male beneficiaries without double counting</t>
  </si>
  <si>
    <t>Indirect female beneficiaries by other project components with the same effect</t>
  </si>
  <si>
    <t>Adjustment factor &amp; assumption
Please describe here also the adjustment factor you are using.</t>
  </si>
  <si>
    <t>*eg. data sets, project descriptions,teaching materials and modules, pictures etc.
Please describe here also the adjustment factor you were using.</t>
  </si>
  <si>
    <t>Adjustment factor &amp; assumption
Please describe here also the adjustment factor you are using.,</t>
  </si>
  <si>
    <t>Water Security Guide (Powerpoint)</t>
  </si>
  <si>
    <t>Name of the Output E</t>
  </si>
  <si>
    <t>Name of the output F</t>
  </si>
  <si>
    <t>Name of the output G</t>
  </si>
  <si>
    <t>Name of the output H</t>
  </si>
  <si>
    <t>Benchmark Assumptions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</si>
</sst>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0.00\);&quot;-  &quot;;&quot; &quot;@"/>
  </numFmts>
  <fonts count="34" x14ac:knownFonts="1">
    <font>
      <sz val="10"/>
      <color theme="1"/>
      <name val="Arial"/>
      <family val="2"/>
    </font>
    <font>
      <b/>
      <sz val="14"/>
      <color theme="1"/>
      <name val="Arial"/>
      <family val="2"/>
    </font>
    <font>
      <sz val="12"/>
      <color theme="1"/>
      <name val="Arial"/>
      <family val="2"/>
    </font>
    <font>
      <b/>
      <sz val="12"/>
      <color theme="1"/>
      <name val="Arial"/>
      <family val="2"/>
    </font>
    <font>
      <sz val="10"/>
      <name val="Arial"/>
      <family val="2"/>
    </font>
    <font>
      <sz val="10"/>
      <color theme="1"/>
      <name val="Arial"/>
      <family val="2"/>
    </font>
    <font>
      <b/>
      <sz val="16"/>
      <color theme="1"/>
      <name val="Arial"/>
      <family val="2"/>
    </font>
    <font>
      <b/>
      <sz val="18"/>
      <color theme="1"/>
      <name val="Arial"/>
      <family val="2"/>
    </font>
    <font>
      <b/>
      <sz val="20"/>
      <color theme="1"/>
      <name val="Arial"/>
      <family val="2"/>
    </font>
    <font>
      <b/>
      <sz val="18"/>
      <color theme="1"/>
      <name val="Calibri"/>
      <family val="2"/>
      <scheme val="minor"/>
    </font>
    <font>
      <b/>
      <sz val="11"/>
      <color theme="1"/>
      <name val="Calibri"/>
      <family val="2"/>
      <scheme val="minor"/>
    </font>
    <font>
      <b/>
      <sz val="11"/>
      <color rgb="FFFF0000"/>
      <name val="Calibri"/>
      <family val="2"/>
      <scheme val="minor"/>
    </font>
    <font>
      <i/>
      <sz val="11"/>
      <color theme="1"/>
      <name val="Calibri"/>
      <family val="2"/>
      <scheme val="minor"/>
    </font>
    <font>
      <sz val="18"/>
      <color theme="1"/>
      <name val="Arial"/>
      <family val="2"/>
    </font>
    <font>
      <sz val="11"/>
      <name val="Calibri"/>
      <family val="2"/>
      <scheme val="minor"/>
    </font>
    <font>
      <b/>
      <sz val="11"/>
      <color theme="0"/>
      <name val="Calibri"/>
      <family val="2"/>
      <scheme val="minor"/>
    </font>
    <font>
      <sz val="11"/>
      <color theme="1"/>
      <name val="Calibri"/>
      <family val="2"/>
    </font>
    <font>
      <u/>
      <sz val="11"/>
      <color indexed="8"/>
      <name val="Calibri"/>
      <family val="2"/>
    </font>
    <font>
      <b/>
      <sz val="9"/>
      <color theme="1"/>
      <name val="Calibri"/>
      <family val="2"/>
      <scheme val="minor"/>
    </font>
    <font>
      <sz val="9"/>
      <color theme="1"/>
      <name val="Calibri"/>
      <family val="2"/>
      <scheme val="minor"/>
    </font>
    <font>
      <b/>
      <sz val="12"/>
      <name val="Calibri"/>
      <family val="2"/>
      <scheme val="minor"/>
    </font>
    <font>
      <b/>
      <sz val="14"/>
      <color theme="1"/>
      <name val="Calibri"/>
      <family val="2"/>
      <scheme val="minor"/>
    </font>
    <font>
      <b/>
      <sz val="20"/>
      <color theme="0"/>
      <name val="Calibri"/>
      <family val="2"/>
      <scheme val="minor"/>
    </font>
    <font>
      <i/>
      <sz val="11"/>
      <name val="Calibri"/>
      <family val="2"/>
    </font>
    <font>
      <b/>
      <sz val="12"/>
      <name val="Arial"/>
      <family val="2"/>
    </font>
    <font>
      <sz val="10"/>
      <color rgb="FFFF0000"/>
      <name val="Arial"/>
      <family val="2"/>
    </font>
    <font>
      <b/>
      <sz val="11"/>
      <name val="Calibri"/>
      <family val="2"/>
      <scheme val="minor"/>
    </font>
    <font>
      <b/>
      <sz val="10"/>
      <name val="Arial"/>
      <family val="2"/>
    </font>
    <font>
      <sz val="12"/>
      <name val="Arial"/>
      <family val="2"/>
    </font>
    <font>
      <b/>
      <sz val="10"/>
      <color theme="1"/>
      <name val="Arial"/>
      <family val="2"/>
    </font>
    <font>
      <b/>
      <sz val="36"/>
      <color theme="1"/>
      <name val="Arial"/>
      <family val="2"/>
    </font>
    <font>
      <b/>
      <sz val="9"/>
      <color indexed="81"/>
      <name val="Tahoma"/>
      <family val="2"/>
    </font>
    <font>
      <sz val="9"/>
      <color indexed="81"/>
      <name val="Tahoma"/>
      <family val="2"/>
    </font>
    <font>
      <u/>
      <sz val="10"/>
      <color theme="10"/>
      <name val="Arial"/>
      <family val="2"/>
    </font>
  </fonts>
  <fills count="1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theme="7"/>
        <bgColor indexed="64"/>
      </patternFill>
    </fill>
    <fill>
      <patternFill patternType="solid">
        <fgColor rgb="FFFFC000"/>
        <bgColor indexed="64"/>
      </patternFill>
    </fill>
    <fill>
      <patternFill patternType="solid">
        <fgColor rgb="FFFFFF99"/>
        <bgColor indexed="64"/>
      </patternFill>
    </fill>
    <fill>
      <patternFill patternType="solid">
        <fgColor theme="0" tint="-0.34998626667073579"/>
        <bgColor indexed="64"/>
      </patternFill>
    </fill>
    <fill>
      <patternFill patternType="solid">
        <fgColor theme="6"/>
        <bgColor indexed="64"/>
      </patternFill>
    </fill>
    <fill>
      <patternFill patternType="solid">
        <fgColor theme="3" tint="0.39997558519241921"/>
        <bgColor indexed="64"/>
      </patternFill>
    </fill>
    <fill>
      <patternFill patternType="solid">
        <fgColor rgb="FFFFFF00"/>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right/>
      <top style="dott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00B0F0"/>
      </left>
      <right style="medium">
        <color rgb="FF00B0F0"/>
      </right>
      <top style="medium">
        <color rgb="FF00B0F0"/>
      </top>
      <bottom/>
      <diagonal/>
    </border>
    <border>
      <left style="medium">
        <color rgb="FF00B0F0"/>
      </left>
      <right style="medium">
        <color rgb="FF00B0F0"/>
      </right>
      <top style="medium">
        <color rgb="FF00B0F0"/>
      </top>
      <bottom style="medium">
        <color rgb="FF00B0F0"/>
      </bottom>
      <diagonal/>
    </border>
    <border>
      <left style="thin">
        <color theme="6"/>
      </left>
      <right/>
      <top/>
      <bottom/>
      <diagonal/>
    </border>
    <border>
      <left style="medium">
        <color theme="9"/>
      </left>
      <right/>
      <top style="thin">
        <color theme="6"/>
      </top>
      <bottom/>
      <diagonal/>
    </border>
    <border>
      <left style="medium">
        <color theme="9"/>
      </left>
      <right/>
      <top/>
      <bottom/>
      <diagonal/>
    </border>
    <border>
      <left style="medium">
        <color theme="9"/>
      </left>
      <right style="thin">
        <color theme="6"/>
      </right>
      <top style="thin">
        <color theme="6"/>
      </top>
      <bottom style="thin">
        <color theme="6"/>
      </bottom>
      <diagonal/>
    </border>
    <border>
      <left style="thin">
        <color rgb="FFFFC000"/>
      </left>
      <right/>
      <top/>
      <bottom/>
      <diagonal/>
    </border>
    <border>
      <left style="medium">
        <color theme="7"/>
      </left>
      <right/>
      <top/>
      <bottom/>
      <diagonal/>
    </border>
    <border>
      <left style="medium">
        <color theme="7"/>
      </left>
      <right style="thin">
        <color rgb="FFFFC000"/>
      </right>
      <top style="thin">
        <color rgb="FFFFC000"/>
      </top>
      <bottom/>
      <diagonal/>
    </border>
    <border>
      <left/>
      <right/>
      <top style="thin">
        <color rgb="FFFFC000"/>
      </top>
      <bottom style="thin">
        <color theme="6"/>
      </bottom>
      <diagonal/>
    </border>
    <border>
      <left style="medium">
        <color theme="7"/>
      </left>
      <right/>
      <top style="thin">
        <color rgb="FFFFC000"/>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5" fillId="0" borderId="0" applyFont="0" applyFill="0" applyBorder="0" applyAlignment="0" applyProtection="0"/>
    <xf numFmtId="0" fontId="33" fillId="0" borderId="0" applyNumberFormat="0" applyFill="0" applyBorder="0" applyAlignment="0" applyProtection="0"/>
  </cellStyleXfs>
  <cellXfs count="599">
    <xf numFmtId="0" fontId="0" fillId="0" borderId="0" xfId="0"/>
    <xf numFmtId="0" fontId="0" fillId="0" borderId="0" xfId="0" applyBorder="1"/>
    <xf numFmtId="0" fontId="0" fillId="0" borderId="0" xfId="0" applyAlignment="1">
      <alignment vertical="top" wrapText="1"/>
    </xf>
    <xf numFmtId="0" fontId="0" fillId="0" borderId="0" xfId="0" applyBorder="1" applyAlignment="1">
      <alignment vertical="top" wrapText="1"/>
    </xf>
    <xf numFmtId="0" fontId="0" fillId="2" borderId="1" xfId="0" applyFill="1" applyBorder="1"/>
    <xf numFmtId="0" fontId="0" fillId="0" borderId="0" xfId="0" applyFill="1"/>
    <xf numFmtId="0" fontId="0" fillId="0" borderId="0" xfId="0" applyFill="1" applyBorder="1"/>
    <xf numFmtId="0" fontId="0" fillId="0" borderId="0" xfId="0" applyFill="1" applyBorder="1" applyAlignment="1">
      <alignment wrapText="1"/>
    </xf>
    <xf numFmtId="0" fontId="2" fillId="0" borderId="1" xfId="0" applyFont="1" applyBorder="1"/>
    <xf numFmtId="0" fontId="3" fillId="0" borderId="1" xfId="0" applyFont="1" applyBorder="1"/>
    <xf numFmtId="0" fontId="0" fillId="0" borderId="1" xfId="0" applyBorder="1" applyAlignment="1">
      <alignment vertical="top"/>
    </xf>
    <xf numFmtId="0" fontId="2" fillId="0" borderId="0" xfId="0" applyFont="1" applyBorder="1"/>
    <xf numFmtId="0" fontId="0" fillId="0" borderId="0" xfId="0" applyAlignment="1">
      <alignment vertical="top"/>
    </xf>
    <xf numFmtId="0" fontId="9" fillId="6" borderId="0" xfId="0" applyFont="1" applyFill="1" applyAlignment="1">
      <alignment vertical="top"/>
    </xf>
    <xf numFmtId="0" fontId="0" fillId="6" borderId="0" xfId="0" applyFill="1" applyAlignment="1">
      <alignment vertical="top"/>
    </xf>
    <xf numFmtId="0" fontId="0" fillId="6" borderId="0" xfId="0" applyFill="1" applyBorder="1" applyAlignment="1">
      <alignment horizontal="left" vertical="top" indent="1"/>
    </xf>
    <xf numFmtId="0" fontId="10" fillId="6" borderId="0" xfId="0" applyFont="1" applyFill="1" applyAlignment="1">
      <alignment vertical="top"/>
    </xf>
    <xf numFmtId="0" fontId="9" fillId="6" borderId="0" xfId="0" applyFont="1" applyFill="1" applyBorder="1" applyAlignment="1">
      <alignment vertical="top"/>
    </xf>
    <xf numFmtId="0" fontId="0" fillId="6" borderId="0" xfId="0" applyFill="1" applyBorder="1" applyAlignment="1">
      <alignment vertical="top"/>
    </xf>
    <xf numFmtId="0" fontId="0" fillId="6" borderId="0" xfId="0" applyFill="1" applyBorder="1" applyAlignment="1">
      <alignment vertical="top" wrapText="1"/>
    </xf>
    <xf numFmtId="49" fontId="0" fillId="6" borderId="0" xfId="0" applyNumberFormat="1" applyFill="1" applyAlignment="1">
      <alignment horizontal="left" vertical="top" wrapText="1"/>
    </xf>
    <xf numFmtId="0" fontId="0" fillId="6" borderId="0" xfId="0" applyFill="1" applyAlignment="1" applyProtection="1">
      <alignment vertical="top"/>
      <protection locked="0"/>
    </xf>
    <xf numFmtId="0" fontId="10" fillId="6" borderId="1" xfId="0" applyFont="1" applyFill="1" applyBorder="1" applyAlignment="1">
      <alignment vertical="top"/>
    </xf>
    <xf numFmtId="0" fontId="9" fillId="6" borderId="0" xfId="0" applyFont="1" applyFill="1" applyAlignment="1" applyProtection="1">
      <protection locked="0"/>
    </xf>
    <xf numFmtId="49" fontId="14" fillId="0" borderId="0" xfId="0" applyNumberFormat="1" applyFont="1" applyAlignment="1" applyProtection="1">
      <alignment vertical="top"/>
      <protection locked="0"/>
    </xf>
    <xf numFmtId="0" fontId="10" fillId="6" borderId="0" xfId="0" applyFont="1" applyFill="1" applyAlignment="1" applyProtection="1">
      <alignment vertical="top"/>
      <protection locked="0"/>
    </xf>
    <xf numFmtId="0" fontId="11" fillId="0" borderId="0" xfId="0" applyFont="1" applyAlignment="1" applyProtection="1">
      <alignment horizontal="left" vertical="center" indent="1"/>
      <protection locked="0"/>
    </xf>
    <xf numFmtId="49" fontId="0" fillId="6" borderId="0" xfId="0" applyNumberFormat="1" applyFill="1" applyAlignment="1" applyProtection="1">
      <alignment horizontal="left" wrapText="1"/>
      <protection locked="0"/>
    </xf>
    <xf numFmtId="0" fontId="0" fillId="6" borderId="0" xfId="0" applyFill="1" applyAlignment="1">
      <alignment horizontal="center" vertical="center"/>
    </xf>
    <xf numFmtId="0" fontId="15" fillId="2" borderId="0" xfId="0" applyFont="1" applyFill="1" applyAlignment="1">
      <alignment horizontal="center" vertical="center"/>
    </xf>
    <xf numFmtId="0" fontId="15" fillId="3" borderId="0" xfId="0" applyFont="1" applyFill="1" applyAlignment="1">
      <alignment horizontal="center"/>
    </xf>
    <xf numFmtId="0" fontId="15" fillId="2" borderId="0" xfId="0" applyFont="1" applyFill="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6" borderId="0" xfId="0" applyFont="1" applyFill="1" applyAlignment="1" applyProtection="1">
      <alignment horizontal="center" vertical="center"/>
      <protection locked="0"/>
    </xf>
    <xf numFmtId="0" fontId="15" fillId="6" borderId="0" xfId="0" applyFont="1" applyFill="1" applyAlignment="1" applyProtection="1">
      <alignment vertical="top"/>
      <protection locked="0"/>
    </xf>
    <xf numFmtId="0" fontId="10" fillId="6" borderId="9" xfId="0" applyFont="1" applyFill="1" applyBorder="1" applyAlignment="1" applyProtection="1">
      <alignment vertical="top"/>
      <protection locked="0"/>
    </xf>
    <xf numFmtId="0" fontId="0" fillId="6" borderId="10" xfId="0" applyFill="1" applyBorder="1" applyAlignment="1" applyProtection="1">
      <alignment vertical="top"/>
      <protection locked="0"/>
    </xf>
    <xf numFmtId="0" fontId="0" fillId="6" borderId="11" xfId="0" applyFill="1" applyBorder="1" applyAlignment="1" applyProtection="1">
      <alignment vertical="top"/>
      <protection locked="0"/>
    </xf>
    <xf numFmtId="0" fontId="0" fillId="6" borderId="12" xfId="0" applyFill="1" applyBorder="1" applyAlignment="1" applyProtection="1">
      <alignment vertical="top"/>
      <protection locked="0"/>
    </xf>
    <xf numFmtId="0" fontId="0" fillId="6" borderId="13" xfId="0" applyFill="1" applyBorder="1" applyAlignment="1" applyProtection="1">
      <alignment vertical="top"/>
      <protection locked="0"/>
    </xf>
    <xf numFmtId="0" fontId="0" fillId="6" borderId="14" xfId="0" applyFill="1" applyBorder="1" applyAlignment="1" applyProtection="1">
      <alignment vertical="top"/>
      <protection locked="0"/>
    </xf>
    <xf numFmtId="0" fontId="0" fillId="6" borderId="0" xfId="0" applyFill="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3" borderId="0" xfId="0" applyFont="1" applyFill="1" applyAlignment="1" applyProtection="1">
      <alignment horizontal="center"/>
      <protection locked="0"/>
    </xf>
    <xf numFmtId="0" fontId="0" fillId="6" borderId="15" xfId="0" applyFill="1" applyBorder="1" applyAlignment="1" applyProtection="1">
      <alignment vertical="top"/>
      <protection locked="0"/>
    </xf>
    <xf numFmtId="0" fontId="0" fillId="6" borderId="0" xfId="0" applyFill="1" applyBorder="1" applyAlignment="1" applyProtection="1">
      <alignment vertical="top"/>
      <protection locked="0"/>
    </xf>
    <xf numFmtId="0" fontId="0" fillId="6" borderId="16" xfId="0" applyFill="1" applyBorder="1" applyAlignment="1" applyProtection="1">
      <alignment vertical="top"/>
      <protection locked="0"/>
    </xf>
    <xf numFmtId="0" fontId="0" fillId="6" borderId="17" xfId="0" applyFill="1" applyBorder="1" applyAlignment="1" applyProtection="1">
      <alignment vertical="top"/>
      <protection locked="0"/>
    </xf>
    <xf numFmtId="0" fontId="0" fillId="6" borderId="18" xfId="0" applyFill="1" applyBorder="1" applyAlignment="1" applyProtection="1">
      <alignment vertical="top"/>
      <protection locked="0"/>
    </xf>
    <xf numFmtId="0" fontId="0" fillId="6" borderId="19" xfId="0" applyFill="1" applyBorder="1" applyAlignment="1" applyProtection="1">
      <alignment vertical="top"/>
      <protection locked="0"/>
    </xf>
    <xf numFmtId="0" fontId="10" fillId="6" borderId="15" xfId="0" applyFont="1" applyFill="1" applyBorder="1" applyAlignment="1" applyProtection="1">
      <alignment vertical="top"/>
      <protection locked="0"/>
    </xf>
    <xf numFmtId="0" fontId="0" fillId="7" borderId="0" xfId="0" applyFill="1" applyBorder="1" applyAlignment="1" applyProtection="1">
      <alignment vertical="top"/>
      <protection locked="0"/>
    </xf>
    <xf numFmtId="0" fontId="15" fillId="2" borderId="0"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protection locked="0"/>
    </xf>
    <xf numFmtId="0" fontId="15" fillId="6" borderId="13" xfId="0" applyFont="1" applyFill="1" applyBorder="1" applyAlignment="1" applyProtection="1">
      <alignment horizontal="center" vertical="center" wrapText="1"/>
      <protection locked="0"/>
    </xf>
    <xf numFmtId="0" fontId="10" fillId="6" borderId="0" xfId="0" applyFont="1" applyFill="1" applyBorder="1" applyAlignment="1" applyProtection="1">
      <alignment vertical="top"/>
      <protection locked="0"/>
    </xf>
    <xf numFmtId="0" fontId="0" fillId="6" borderId="0" xfId="0"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protection locked="0"/>
    </xf>
    <xf numFmtId="0" fontId="15" fillId="7" borderId="0" xfId="0" applyFont="1" applyFill="1" applyBorder="1" applyAlignment="1" applyProtection="1">
      <alignment horizontal="center" vertical="center"/>
      <protection locked="0"/>
    </xf>
    <xf numFmtId="0" fontId="15" fillId="7" borderId="0" xfId="0" applyFont="1" applyFill="1" applyBorder="1" applyAlignment="1" applyProtection="1">
      <alignment vertical="top"/>
      <protection locked="0"/>
    </xf>
    <xf numFmtId="0" fontId="15" fillId="6" borderId="0" xfId="0" applyFont="1" applyFill="1" applyBorder="1" applyAlignment="1" applyProtection="1">
      <alignment horizontal="center" vertical="center"/>
      <protection locked="0"/>
    </xf>
    <xf numFmtId="0" fontId="15" fillId="6" borderId="0" xfId="0" applyFont="1" applyFill="1" applyBorder="1" applyAlignment="1" applyProtection="1">
      <alignment vertical="top"/>
      <protection locked="0"/>
    </xf>
    <xf numFmtId="0" fontId="0" fillId="8" borderId="0" xfId="0" applyFill="1" applyBorder="1" applyAlignment="1" applyProtection="1">
      <alignment vertical="top"/>
      <protection locked="0"/>
    </xf>
    <xf numFmtId="0" fontId="15" fillId="8" borderId="0" xfId="0" applyFont="1" applyFill="1" applyAlignment="1" applyProtection="1">
      <alignment horizontal="center" vertical="center"/>
      <protection locked="0"/>
    </xf>
    <xf numFmtId="0" fontId="15" fillId="8" borderId="0" xfId="0" applyFont="1" applyFill="1" applyAlignment="1" applyProtection="1">
      <alignment vertical="top"/>
      <protection locked="0"/>
    </xf>
    <xf numFmtId="0" fontId="0" fillId="8" borderId="0" xfId="0" applyFill="1" applyAlignment="1" applyProtection="1">
      <alignment vertical="top"/>
      <protection locked="0"/>
    </xf>
    <xf numFmtId="0" fontId="0" fillId="6" borderId="0" xfId="0" applyFill="1" applyAlignment="1">
      <alignment horizontal="left" vertical="center"/>
    </xf>
    <xf numFmtId="49" fontId="0" fillId="6" borderId="0" xfId="0" applyNumberFormat="1" applyFill="1" applyAlignment="1">
      <alignment vertical="top" wrapText="1"/>
    </xf>
    <xf numFmtId="0" fontId="0" fillId="6" borderId="0" xfId="0" quotePrefix="1" applyFill="1" applyAlignment="1">
      <alignment vertical="top"/>
    </xf>
    <xf numFmtId="0" fontId="10" fillId="3" borderId="20" xfId="0" applyFont="1" applyFill="1" applyBorder="1" applyAlignment="1">
      <alignment vertical="top"/>
    </xf>
    <xf numFmtId="0" fontId="10" fillId="3" borderId="20" xfId="0" applyFont="1" applyFill="1" applyBorder="1" applyAlignment="1"/>
    <xf numFmtId="0" fontId="10" fillId="3" borderId="7" xfId="0" applyFont="1" applyFill="1" applyBorder="1" applyAlignment="1"/>
    <xf numFmtId="0" fontId="10" fillId="0" borderId="0" xfId="0" applyFont="1" applyAlignment="1">
      <alignment vertical="top"/>
    </xf>
    <xf numFmtId="0" fontId="18" fillId="6" borderId="0" xfId="0" applyFont="1" applyFill="1" applyAlignment="1">
      <alignment vertical="top"/>
    </xf>
    <xf numFmtId="0" fontId="18" fillId="3" borderId="0" xfId="0" applyFont="1" applyFill="1" applyBorder="1" applyAlignment="1">
      <alignment vertical="top"/>
    </xf>
    <xf numFmtId="0" fontId="18" fillId="3" borderId="1" xfId="0" applyFont="1" applyFill="1" applyBorder="1" applyAlignment="1">
      <alignment textRotation="45"/>
    </xf>
    <xf numFmtId="0" fontId="18" fillId="0" borderId="2" xfId="0" applyFont="1" applyBorder="1" applyAlignment="1">
      <alignment horizontal="left" vertical="center"/>
    </xf>
    <xf numFmtId="0" fontId="18" fillId="0" borderId="2" xfId="0" applyFont="1" applyBorder="1" applyAlignment="1">
      <alignment vertical="top"/>
    </xf>
    <xf numFmtId="0" fontId="18" fillId="0" borderId="0" xfId="0" applyFont="1" applyAlignment="1">
      <alignment vertical="top"/>
    </xf>
    <xf numFmtId="0" fontId="10" fillId="3" borderId="1" xfId="0" applyFont="1" applyFill="1" applyBorder="1" applyAlignment="1">
      <alignment vertical="top"/>
    </xf>
    <xf numFmtId="0" fontId="10" fillId="9" borderId="1" xfId="0" applyFont="1" applyFill="1" applyBorder="1" applyAlignment="1">
      <alignment vertical="top" wrapText="1"/>
    </xf>
    <xf numFmtId="0" fontId="10" fillId="3" borderId="4" xfId="0" applyFont="1" applyFill="1" applyBorder="1" applyAlignment="1">
      <alignment textRotation="45"/>
    </xf>
    <xf numFmtId="0" fontId="10" fillId="6" borderId="21" xfId="0" applyFont="1" applyFill="1" applyBorder="1" applyAlignment="1">
      <alignment horizontal="left" vertical="center"/>
    </xf>
    <xf numFmtId="0" fontId="10" fillId="6" borderId="0" xfId="0" applyFont="1" applyFill="1" applyBorder="1" applyAlignment="1">
      <alignment vertical="top"/>
    </xf>
    <xf numFmtId="0" fontId="10" fillId="6" borderId="21" xfId="0" applyFont="1" applyFill="1" applyBorder="1" applyAlignment="1">
      <alignment vertical="top"/>
    </xf>
    <xf numFmtId="0" fontId="0" fillId="0" borderId="1" xfId="0" applyFont="1" applyFill="1" applyBorder="1" applyAlignment="1">
      <alignment vertical="top"/>
    </xf>
    <xf numFmtId="0" fontId="0" fillId="9" borderId="1" xfId="0" applyFill="1" applyBorder="1" applyAlignment="1">
      <alignment vertical="top"/>
    </xf>
    <xf numFmtId="0" fontId="0" fillId="0" borderId="1" xfId="0" applyFill="1" applyBorder="1" applyAlignment="1">
      <alignment vertical="top"/>
    </xf>
    <xf numFmtId="0" fontId="19" fillId="6" borderId="0" xfId="0" applyFont="1" applyFill="1" applyAlignment="1">
      <alignment horizontal="left" vertical="center"/>
    </xf>
    <xf numFmtId="49" fontId="0" fillId="4" borderId="1" xfId="0" applyNumberFormat="1" applyFill="1" applyBorder="1" applyAlignment="1">
      <alignment vertical="top" wrapText="1"/>
    </xf>
    <xf numFmtId="0" fontId="0" fillId="6" borderId="1" xfId="0" applyFill="1" applyBorder="1" applyAlignment="1">
      <alignment vertical="top"/>
    </xf>
    <xf numFmtId="0" fontId="14" fillId="0" borderId="1" xfId="0" applyFont="1" applyBorder="1" applyAlignment="1">
      <alignment vertical="top"/>
    </xf>
    <xf numFmtId="0" fontId="10" fillId="6" borderId="9" xfId="0" applyFont="1" applyFill="1" applyBorder="1" applyAlignment="1">
      <alignment vertical="top"/>
    </xf>
    <xf numFmtId="0" fontId="0" fillId="6" borderId="10" xfId="0" applyFill="1" applyBorder="1" applyAlignment="1">
      <alignment vertical="top"/>
    </xf>
    <xf numFmtId="0" fontId="0" fillId="6" borderId="10" xfId="0" applyFill="1" applyBorder="1" applyAlignment="1">
      <alignment horizontal="left" vertical="center"/>
    </xf>
    <xf numFmtId="0" fontId="0" fillId="6" borderId="11" xfId="0" applyFill="1" applyBorder="1" applyAlignment="1">
      <alignment vertical="top"/>
    </xf>
    <xf numFmtId="0" fontId="10" fillId="6" borderId="15" xfId="0" applyFont="1" applyFill="1" applyBorder="1" applyAlignment="1">
      <alignment vertical="top"/>
    </xf>
    <xf numFmtId="0" fontId="10" fillId="6" borderId="16" xfId="0" applyFont="1" applyFill="1" applyBorder="1" applyAlignment="1">
      <alignment vertical="top"/>
    </xf>
    <xf numFmtId="0" fontId="18" fillId="6" borderId="15" xfId="0" applyFont="1" applyFill="1" applyBorder="1" applyAlignment="1">
      <alignment vertical="top"/>
    </xf>
    <xf numFmtId="0" fontId="18" fillId="6" borderId="0" xfId="0" applyFont="1" applyFill="1" applyBorder="1" applyAlignment="1">
      <alignment vertical="top"/>
    </xf>
    <xf numFmtId="0" fontId="18" fillId="6" borderId="16" xfId="0" applyFont="1" applyFill="1" applyBorder="1" applyAlignment="1">
      <alignment vertical="top"/>
    </xf>
    <xf numFmtId="0" fontId="0" fillId="6" borderId="15" xfId="0" applyFill="1" applyBorder="1" applyAlignment="1">
      <alignment vertical="top"/>
    </xf>
    <xf numFmtId="0" fontId="19" fillId="6" borderId="0" xfId="0" applyFont="1" applyFill="1" applyBorder="1" applyAlignment="1">
      <alignment horizontal="left" vertical="center"/>
    </xf>
    <xf numFmtId="0" fontId="0" fillId="6" borderId="16" xfId="0" applyFill="1" applyBorder="1" applyAlignment="1">
      <alignment vertical="top"/>
    </xf>
    <xf numFmtId="0" fontId="0" fillId="6" borderId="17" xfId="0" applyFill="1" applyBorder="1" applyAlignment="1">
      <alignment vertical="top"/>
    </xf>
    <xf numFmtId="0" fontId="0" fillId="6" borderId="18" xfId="0" applyFill="1" applyBorder="1" applyAlignment="1">
      <alignment vertical="top"/>
    </xf>
    <xf numFmtId="0" fontId="0" fillId="6" borderId="18" xfId="0" applyFill="1" applyBorder="1" applyAlignment="1">
      <alignment horizontal="left" vertical="center"/>
    </xf>
    <xf numFmtId="0" fontId="0" fillId="6" borderId="19" xfId="0" applyFill="1" applyBorder="1" applyAlignment="1">
      <alignment vertical="top"/>
    </xf>
    <xf numFmtId="0" fontId="0" fillId="6" borderId="0" xfId="0" applyFill="1" applyBorder="1" applyAlignment="1">
      <alignment horizontal="left" vertical="center"/>
    </xf>
    <xf numFmtId="0" fontId="0" fillId="6" borderId="22" xfId="0" applyFill="1" applyBorder="1" applyAlignment="1" applyProtection="1">
      <alignment vertical="top"/>
      <protection locked="0"/>
    </xf>
    <xf numFmtId="0" fontId="0" fillId="6" borderId="4" xfId="0" applyFill="1" applyBorder="1" applyAlignment="1">
      <alignment vertical="top"/>
    </xf>
    <xf numFmtId="0" fontId="20" fillId="6" borderId="0" xfId="0" applyFont="1" applyFill="1" applyAlignment="1">
      <alignment vertical="top"/>
    </xf>
    <xf numFmtId="0" fontId="0" fillId="6" borderId="0" xfId="0" applyNumberFormat="1" applyFill="1" applyBorder="1" applyAlignment="1">
      <alignment horizontal="left" vertical="top" wrapText="1"/>
    </xf>
    <xf numFmtId="0" fontId="0" fillId="6" borderId="0" xfId="0" applyFill="1" applyAlignment="1">
      <alignment horizontal="left" vertical="top"/>
    </xf>
    <xf numFmtId="0" fontId="0" fillId="6" borderId="0" xfId="0" applyFont="1" applyFill="1" applyBorder="1" applyAlignment="1">
      <alignment horizontal="left" vertical="top" wrapText="1"/>
    </xf>
    <xf numFmtId="0" fontId="0" fillId="6" borderId="0" xfId="0" applyFont="1" applyFill="1" applyBorder="1" applyAlignment="1">
      <alignment vertical="top" wrapText="1"/>
    </xf>
    <xf numFmtId="49" fontId="0" fillId="6" borderId="0" xfId="0" applyNumberFormat="1" applyFont="1" applyFill="1" applyBorder="1" applyAlignment="1">
      <alignment horizontal="left" vertical="top" wrapText="1"/>
    </xf>
    <xf numFmtId="0" fontId="0" fillId="2" borderId="0" xfId="0" applyFill="1" applyAlignment="1">
      <alignment vertical="top"/>
    </xf>
    <xf numFmtId="0" fontId="21" fillId="2" borderId="0" xfId="0" applyFont="1" applyFill="1" applyAlignment="1">
      <alignment vertical="top"/>
    </xf>
    <xf numFmtId="0" fontId="21" fillId="6" borderId="0" xfId="0" applyFont="1" applyFill="1" applyAlignment="1">
      <alignment vertical="top"/>
    </xf>
    <xf numFmtId="0" fontId="10" fillId="6" borderId="0" xfId="0" applyFont="1" applyFill="1" applyAlignment="1">
      <alignment horizontal="left" vertical="top"/>
    </xf>
    <xf numFmtId="49" fontId="12" fillId="6" borderId="0" xfId="0" applyNumberFormat="1" applyFont="1" applyFill="1" applyAlignment="1">
      <alignment vertical="top" wrapText="1"/>
    </xf>
    <xf numFmtId="49" fontId="0" fillId="6" borderId="0" xfId="0" applyNumberFormat="1" applyFill="1" applyAlignment="1">
      <alignment horizontal="center" vertical="top" wrapText="1"/>
    </xf>
    <xf numFmtId="49" fontId="0" fillId="6" borderId="0" xfId="0" applyNumberFormat="1" applyFill="1" applyBorder="1" applyAlignment="1">
      <alignment vertical="top"/>
    </xf>
    <xf numFmtId="49" fontId="0" fillId="6" borderId="1" xfId="0" applyNumberFormat="1" applyFill="1" applyBorder="1" applyAlignment="1">
      <alignment vertical="top" wrapText="1"/>
    </xf>
    <xf numFmtId="49" fontId="0" fillId="6" borderId="1" xfId="0" applyNumberFormat="1" applyFill="1" applyBorder="1" applyAlignment="1">
      <alignment vertical="top"/>
    </xf>
    <xf numFmtId="0" fontId="10" fillId="6" borderId="13" xfId="0" applyFont="1" applyFill="1" applyBorder="1" applyAlignment="1">
      <alignment vertical="top"/>
    </xf>
    <xf numFmtId="43" fontId="10" fillId="6" borderId="13" xfId="1" applyFont="1" applyFill="1" applyBorder="1" applyAlignment="1">
      <alignment vertical="top"/>
    </xf>
    <xf numFmtId="0" fontId="12" fillId="6" borderId="13" xfId="0" applyFont="1" applyFill="1" applyBorder="1" applyAlignment="1">
      <alignment vertical="top"/>
    </xf>
    <xf numFmtId="0" fontId="0" fillId="6" borderId="9" xfId="0" applyFill="1" applyBorder="1" applyAlignment="1">
      <alignment vertical="top"/>
    </xf>
    <xf numFmtId="0" fontId="10" fillId="6" borderId="10" xfId="0" applyFont="1" applyFill="1" applyBorder="1" applyAlignment="1">
      <alignment vertical="top"/>
    </xf>
    <xf numFmtId="49" fontId="12" fillId="6" borderId="0" xfId="0" applyNumberFormat="1" applyFont="1" applyFill="1" applyAlignment="1">
      <alignment horizontal="left" vertical="top" wrapText="1"/>
    </xf>
    <xf numFmtId="49" fontId="0" fillId="6" borderId="0" xfId="0" applyNumberFormat="1" applyFill="1" applyBorder="1" applyAlignment="1">
      <alignment horizontal="center" vertical="top" wrapText="1"/>
    </xf>
    <xf numFmtId="0" fontId="10" fillId="6" borderId="0" xfId="0" applyFont="1" applyFill="1" applyBorder="1" applyAlignment="1">
      <alignment horizontal="center" vertical="top"/>
    </xf>
    <xf numFmtId="0" fontId="10" fillId="6" borderId="0" xfId="0" applyFont="1" applyFill="1" applyBorder="1" applyAlignment="1">
      <alignment horizontal="left" vertical="top" wrapText="1"/>
    </xf>
    <xf numFmtId="0" fontId="0" fillId="6" borderId="0" xfId="0" applyFill="1" applyBorder="1" applyAlignment="1">
      <alignment horizontal="left" vertical="top" wrapText="1"/>
    </xf>
    <xf numFmtId="43" fontId="10" fillId="6" borderId="0" xfId="1" applyFont="1" applyFill="1" applyBorder="1" applyAlignment="1">
      <alignment vertical="top"/>
    </xf>
    <xf numFmtId="0" fontId="12" fillId="6" borderId="0" xfId="0" applyFont="1" applyFill="1" applyBorder="1" applyAlignment="1">
      <alignment vertical="top"/>
    </xf>
    <xf numFmtId="0" fontId="0" fillId="6" borderId="0" xfId="0" applyFill="1" applyAlignment="1">
      <alignment vertical="top"/>
    </xf>
    <xf numFmtId="49" fontId="0" fillId="6" borderId="0" xfId="0" applyNumberFormat="1" applyFill="1" applyAlignment="1">
      <alignment vertical="top" wrapText="1"/>
    </xf>
    <xf numFmtId="49" fontId="0" fillId="6" borderId="31" xfId="0" applyNumberFormat="1" applyFill="1" applyBorder="1" applyAlignment="1">
      <alignment vertical="top" wrapText="1"/>
    </xf>
    <xf numFmtId="49" fontId="12" fillId="6" borderId="32" xfId="0" applyNumberFormat="1" applyFont="1" applyFill="1" applyBorder="1" applyAlignment="1">
      <alignment vertical="top" wrapText="1"/>
    </xf>
    <xf numFmtId="49" fontId="15" fillId="5" borderId="33" xfId="0" applyNumberFormat="1" applyFont="1" applyFill="1" applyBorder="1" applyAlignment="1">
      <alignment vertical="center" wrapText="1"/>
    </xf>
    <xf numFmtId="49" fontId="0" fillId="6" borderId="34" xfId="0" applyNumberFormat="1" applyFill="1" applyBorder="1" applyAlignment="1">
      <alignment vertical="top" wrapText="1"/>
    </xf>
    <xf numFmtId="49" fontId="0" fillId="6" borderId="0" xfId="0" applyNumberFormat="1" applyFill="1" applyBorder="1" applyAlignment="1">
      <alignment vertical="top" wrapText="1"/>
    </xf>
    <xf numFmtId="49" fontId="10" fillId="2" borderId="35" xfId="0" applyNumberFormat="1" applyFont="1" applyFill="1" applyBorder="1" applyAlignment="1">
      <alignment vertical="center" wrapText="1"/>
    </xf>
    <xf numFmtId="49" fontId="0" fillId="6" borderId="36" xfId="0" applyNumberFormat="1" applyFill="1" applyBorder="1" applyAlignment="1">
      <alignment vertical="top" wrapText="1"/>
    </xf>
    <xf numFmtId="164" fontId="0" fillId="6" borderId="0" xfId="0" applyNumberFormat="1" applyFill="1" applyAlignment="1">
      <alignment vertical="top"/>
    </xf>
    <xf numFmtId="49" fontId="10" fillId="11" borderId="38" xfId="0" applyNumberFormat="1" applyFont="1" applyFill="1" applyBorder="1" applyAlignment="1">
      <alignment vertical="center" wrapText="1"/>
    </xf>
    <xf numFmtId="0" fontId="0" fillId="0" borderId="37" xfId="0" applyBorder="1"/>
    <xf numFmtId="49" fontId="0" fillId="6" borderId="39" xfId="0" applyNumberFormat="1" applyFill="1" applyBorder="1" applyAlignment="1">
      <alignment vertical="top" wrapText="1"/>
    </xf>
    <xf numFmtId="49" fontId="0" fillId="6" borderId="40" xfId="0" applyNumberFormat="1" applyFill="1" applyBorder="1" applyAlignment="1">
      <alignment vertical="top" wrapText="1"/>
    </xf>
    <xf numFmtId="49" fontId="0" fillId="6" borderId="42" xfId="0" applyNumberFormat="1" applyFill="1" applyBorder="1" applyAlignment="1">
      <alignment vertical="top" wrapText="1"/>
    </xf>
    <xf numFmtId="0" fontId="0" fillId="0" borderId="41" xfId="0" applyBorder="1"/>
    <xf numFmtId="49" fontId="10" fillId="8" borderId="43" xfId="0" applyNumberFormat="1" applyFont="1" applyFill="1" applyBorder="1" applyAlignment="1">
      <alignment vertical="center" wrapText="1"/>
    </xf>
    <xf numFmtId="49" fontId="0" fillId="6" borderId="45" xfId="0" applyNumberFormat="1" applyFill="1" applyBorder="1" applyAlignment="1">
      <alignment vertical="top" wrapText="1"/>
    </xf>
    <xf numFmtId="0" fontId="0" fillId="6" borderId="44" xfId="0" applyFill="1" applyBorder="1" applyAlignment="1">
      <alignment vertical="top"/>
    </xf>
    <xf numFmtId="0" fontId="0" fillId="6" borderId="0" xfId="0" applyFill="1" applyBorder="1" applyAlignment="1">
      <alignment vertical="top"/>
    </xf>
    <xf numFmtId="0" fontId="2" fillId="13" borderId="1" xfId="0" applyFont="1" applyFill="1" applyBorder="1"/>
    <xf numFmtId="0" fontId="0" fillId="0" borderId="1" xfId="0" applyBorder="1"/>
    <xf numFmtId="0" fontId="0" fillId="0" borderId="0" xfId="0"/>
    <xf numFmtId="0" fontId="0" fillId="0" borderId="25" xfId="0" applyBorder="1"/>
    <xf numFmtId="0" fontId="0" fillId="0" borderId="20" xfId="0" applyBorder="1"/>
    <xf numFmtId="0" fontId="0" fillId="0" borderId="27" xfId="0" applyBorder="1"/>
    <xf numFmtId="0" fontId="9" fillId="6" borderId="21" xfId="0" applyFont="1" applyFill="1" applyBorder="1" applyAlignment="1">
      <alignment vertical="top"/>
    </xf>
    <xf numFmtId="0" fontId="0" fillId="0" borderId="28" xfId="0" applyBorder="1"/>
    <xf numFmtId="0" fontId="0" fillId="0" borderId="8" xfId="0" applyBorder="1"/>
    <xf numFmtId="0" fontId="2" fillId="0" borderId="25" xfId="0" applyFont="1" applyBorder="1"/>
    <xf numFmtId="0" fontId="0" fillId="0" borderId="26" xfId="0" applyBorder="1"/>
    <xf numFmtId="0" fontId="0" fillId="6" borderId="27" xfId="0" applyFill="1" applyBorder="1" applyAlignment="1">
      <alignment vertical="top"/>
    </xf>
    <xf numFmtId="0" fontId="0" fillId="6" borderId="21" xfId="0" applyFill="1" applyBorder="1" applyAlignment="1">
      <alignment vertical="top"/>
    </xf>
    <xf numFmtId="0" fontId="0" fillId="6" borderId="27" xfId="0" applyFill="1" applyBorder="1" applyAlignment="1">
      <alignment vertical="top" wrapText="1"/>
    </xf>
    <xf numFmtId="0" fontId="0" fillId="6" borderId="27" xfId="0" quotePrefix="1" applyFill="1" applyBorder="1" applyAlignment="1">
      <alignment vertical="top" wrapText="1"/>
    </xf>
    <xf numFmtId="0" fontId="0" fillId="0" borderId="29" xfId="0" applyBorder="1"/>
    <xf numFmtId="0" fontId="9" fillId="6" borderId="21" xfId="0" applyFont="1" applyFill="1" applyBorder="1" applyAlignment="1">
      <alignment horizontal="left" vertical="top" indent="4"/>
    </xf>
    <xf numFmtId="0" fontId="0" fillId="10" borderId="0" xfId="0" applyFill="1"/>
    <xf numFmtId="0" fontId="24" fillId="10" borderId="0" xfId="0" applyFont="1" applyFill="1"/>
    <xf numFmtId="0" fontId="0" fillId="0" borderId="0" xfId="0"/>
    <xf numFmtId="0" fontId="0" fillId="0" borderId="8" xfId="0" applyBorder="1" applyAlignment="1">
      <alignment vertical="top" wrapText="1"/>
    </xf>
    <xf numFmtId="0" fontId="26" fillId="6" borderId="0" xfId="0" applyFont="1" applyFill="1" applyAlignment="1" applyProtection="1">
      <alignment vertical="top"/>
      <protection locked="0"/>
    </xf>
    <xf numFmtId="49" fontId="25" fillId="4" borderId="1" xfId="0" applyNumberFormat="1" applyFont="1" applyFill="1" applyBorder="1" applyAlignment="1">
      <alignment vertical="top" wrapText="1"/>
    </xf>
    <xf numFmtId="0" fontId="4" fillId="2" borderId="1" xfId="0" applyFont="1" applyFill="1" applyBorder="1" applyAlignment="1">
      <alignment vertical="top" wrapText="1"/>
    </xf>
    <xf numFmtId="0" fontId="25" fillId="0" borderId="0" xfId="0" applyFont="1" applyAlignment="1">
      <alignment vertical="top" wrapText="1"/>
    </xf>
    <xf numFmtId="0" fontId="25" fillId="0" borderId="8" xfId="0" applyFont="1" applyBorder="1" applyAlignment="1">
      <alignment vertical="top" wrapText="1"/>
    </xf>
    <xf numFmtId="0" fontId="4" fillId="2" borderId="1" xfId="0" applyFont="1" applyFill="1" applyBorder="1" applyAlignment="1">
      <alignment vertical="top"/>
    </xf>
    <xf numFmtId="0" fontId="0" fillId="6" borderId="0" xfId="0" applyFill="1" applyBorder="1" applyAlignment="1">
      <alignment horizontal="left" vertical="top" indent="1"/>
    </xf>
    <xf numFmtId="0" fontId="0" fillId="0" borderId="0" xfId="0"/>
    <xf numFmtId="0" fontId="0" fillId="0" borderId="20" xfId="0" applyBorder="1"/>
    <xf numFmtId="0" fontId="0" fillId="0" borderId="0" xfId="0"/>
    <xf numFmtId="0" fontId="4" fillId="0" borderId="0" xfId="0" applyFont="1" applyBorder="1"/>
    <xf numFmtId="0" fontId="4" fillId="0" borderId="0" xfId="0" applyFont="1"/>
    <xf numFmtId="0" fontId="4" fillId="0" borderId="27" xfId="0" applyFont="1" applyBorder="1" applyAlignment="1">
      <alignment vertical="top" wrapText="1"/>
    </xf>
    <xf numFmtId="0" fontId="28" fillId="6" borderId="1" xfId="0" applyFont="1" applyFill="1" applyBorder="1"/>
    <xf numFmtId="0" fontId="28" fillId="0" borderId="1" xfId="0" applyFont="1" applyFill="1" applyBorder="1" applyAlignment="1">
      <alignment vertical="top" wrapText="1"/>
    </xf>
    <xf numFmtId="0" fontId="28" fillId="6" borderId="1" xfId="0" applyFont="1" applyFill="1" applyBorder="1" applyAlignment="1">
      <alignment vertical="top" wrapText="1"/>
    </xf>
    <xf numFmtId="0" fontId="4" fillId="0" borderId="0" xfId="0" applyFont="1" applyBorder="1" applyAlignment="1">
      <alignment vertical="top" wrapText="1"/>
    </xf>
    <xf numFmtId="0" fontId="4" fillId="0" borderId="0" xfId="0" applyFont="1" applyFill="1"/>
    <xf numFmtId="0" fontId="4" fillId="0" borderId="0" xfId="0" applyFont="1" applyFill="1" applyBorder="1"/>
    <xf numFmtId="0" fontId="4" fillId="10" borderId="0" xfId="0" applyFont="1" applyFill="1"/>
    <xf numFmtId="0" fontId="0" fillId="0" borderId="0" xfId="0"/>
    <xf numFmtId="0" fontId="0" fillId="0" borderId="0" xfId="0"/>
    <xf numFmtId="0" fontId="3" fillId="0" borderId="0" xfId="0" applyFont="1" applyBorder="1"/>
    <xf numFmtId="0" fontId="0" fillId="0" borderId="0" xfId="0" applyFont="1" applyBorder="1" applyAlignment="1"/>
    <xf numFmtId="0" fontId="0" fillId="0" borderId="0" xfId="0" applyBorder="1" applyAlignment="1">
      <alignment horizontal="right"/>
    </xf>
    <xf numFmtId="0" fontId="2" fillId="0" borderId="1" xfId="0" applyFont="1" applyBorder="1" applyAlignment="1">
      <alignment vertical="center" wrapText="1"/>
    </xf>
    <xf numFmtId="0" fontId="0" fillId="2" borderId="1" xfId="0" applyFill="1" applyBorder="1" applyAlignment="1">
      <alignment wrapText="1"/>
    </xf>
    <xf numFmtId="0" fontId="4" fillId="14" borderId="1" xfId="0" applyFont="1" applyFill="1" applyBorder="1" applyAlignment="1">
      <alignment vertical="top" wrapText="1"/>
    </xf>
    <xf numFmtId="0" fontId="4" fillId="14" borderId="1" xfId="0" applyFont="1" applyFill="1" applyBorder="1" applyAlignment="1">
      <alignment vertical="top"/>
    </xf>
    <xf numFmtId="0" fontId="0" fillId="14" borderId="1" xfId="0" applyFill="1" applyBorder="1"/>
    <xf numFmtId="0" fontId="0" fillId="14" borderId="1" xfId="0" applyFill="1" applyBorder="1" applyAlignment="1">
      <alignment wrapText="1"/>
    </xf>
    <xf numFmtId="0" fontId="3" fillId="0" borderId="1" xfId="0" applyFont="1" applyBorder="1" applyAlignment="1">
      <alignment vertical="center" wrapText="1"/>
    </xf>
    <xf numFmtId="0" fontId="2" fillId="10" borderId="0" xfId="0" applyFont="1" applyFill="1" applyBorder="1" applyAlignment="1"/>
    <xf numFmtId="0" fontId="0" fillId="0" borderId="0" xfId="0" applyAlignment="1">
      <alignment horizontal="right"/>
    </xf>
    <xf numFmtId="0" fontId="2" fillId="2" borderId="1" xfId="0" applyFont="1" applyFill="1" applyBorder="1" applyProtection="1">
      <protection locked="0"/>
    </xf>
    <xf numFmtId="0" fontId="0" fillId="2" borderId="1" xfId="0" applyFill="1" applyBorder="1" applyProtection="1">
      <protection locked="0"/>
    </xf>
    <xf numFmtId="0" fontId="0" fillId="3" borderId="1" xfId="0" applyFill="1" applyBorder="1" applyProtection="1">
      <protection locked="0"/>
    </xf>
    <xf numFmtId="0" fontId="0" fillId="0" borderId="1" xfId="0" applyBorder="1" applyAlignment="1" applyProtection="1">
      <alignment horizontal="right"/>
      <protection locked="0"/>
    </xf>
    <xf numFmtId="0" fontId="0" fillId="4" borderId="1" xfId="0" applyFill="1" applyBorder="1" applyAlignment="1" applyProtection="1">
      <alignment horizontal="right"/>
      <protection locked="0"/>
    </xf>
    <xf numFmtId="0" fontId="0" fillId="0" borderId="1" xfId="0" applyFill="1" applyBorder="1" applyAlignment="1" applyProtection="1">
      <alignment horizontal="right"/>
      <protection locked="0"/>
    </xf>
    <xf numFmtId="0" fontId="0" fillId="10" borderId="1" xfId="0" applyFill="1" applyBorder="1" applyAlignment="1" applyProtection="1">
      <alignment horizontal="right"/>
      <protection locked="0"/>
    </xf>
    <xf numFmtId="0" fontId="4" fillId="0" borderId="1" xfId="0" applyFont="1" applyBorder="1" applyAlignment="1" applyProtection="1">
      <alignment vertical="top" wrapText="1"/>
      <protection locked="0"/>
    </xf>
    <xf numFmtId="0" fontId="25" fillId="0" borderId="1" xfId="0" applyFont="1" applyBorder="1" applyAlignment="1" applyProtection="1">
      <alignment vertical="top" wrapText="1"/>
      <protection locked="0"/>
    </xf>
    <xf numFmtId="0" fontId="0" fillId="0" borderId="1" xfId="0" applyBorder="1" applyProtection="1">
      <protection locked="0"/>
    </xf>
    <xf numFmtId="0" fontId="4" fillId="0" borderId="1" xfId="0" applyFont="1" applyBorder="1" applyProtection="1">
      <protection locked="0"/>
    </xf>
    <xf numFmtId="0" fontId="0" fillId="0" borderId="0" xfId="0" applyProtection="1">
      <protection locked="0"/>
    </xf>
    <xf numFmtId="0" fontId="0" fillId="0" borderId="1" xfId="0" applyBorder="1" applyAlignment="1" applyProtection="1">
      <alignment vertical="top" wrapText="1"/>
      <protection locked="0"/>
    </xf>
    <xf numFmtId="0" fontId="4" fillId="3" borderId="1" xfId="0" applyFont="1" applyFill="1" applyBorder="1" applyProtection="1">
      <protection locked="0"/>
    </xf>
    <xf numFmtId="0" fontId="4" fillId="0" borderId="1" xfId="0" applyFont="1" applyBorder="1" applyAlignment="1" applyProtection="1">
      <alignment horizontal="right"/>
      <protection locked="0"/>
    </xf>
    <xf numFmtId="0" fontId="4" fillId="0" borderId="1" xfId="0" applyFont="1" applyBorder="1" applyAlignment="1" applyProtection="1">
      <alignment horizontal="right" wrapText="1"/>
      <protection locked="0"/>
    </xf>
    <xf numFmtId="0" fontId="4" fillId="0" borderId="26" xfId="0" applyFont="1" applyBorder="1" applyAlignment="1">
      <alignment horizontal="center" vertical="top" wrapText="1"/>
    </xf>
    <xf numFmtId="0" fontId="4" fillId="0" borderId="29" xfId="0" applyFont="1" applyBorder="1" applyAlignment="1">
      <alignment horizontal="center" vertical="top" wrapText="1"/>
    </xf>
    <xf numFmtId="0" fontId="0" fillId="0" borderId="26" xfId="0" applyBorder="1" applyAlignment="1">
      <alignment horizontal="center" vertical="top" wrapText="1"/>
    </xf>
    <xf numFmtId="0" fontId="0" fillId="0" borderId="29" xfId="0" applyBorder="1" applyAlignment="1">
      <alignment horizontal="center" vertical="top" wrapText="1"/>
    </xf>
    <xf numFmtId="0" fontId="0" fillId="0" borderId="20" xfId="0" applyBorder="1"/>
    <xf numFmtId="0" fontId="0" fillId="0" borderId="0" xfId="0"/>
    <xf numFmtId="0" fontId="2" fillId="0" borderId="0" xfId="0" applyFont="1" applyBorder="1" applyAlignment="1">
      <alignment vertical="top" wrapText="1"/>
    </xf>
    <xf numFmtId="0" fontId="0" fillId="6" borderId="0" xfId="0" applyFill="1" applyBorder="1" applyAlignment="1">
      <alignment vertical="top"/>
    </xf>
    <xf numFmtId="0" fontId="0" fillId="6" borderId="0" xfId="0" quotePrefix="1" applyFill="1" applyBorder="1" applyAlignment="1">
      <alignment vertical="top" wrapText="1"/>
    </xf>
    <xf numFmtId="0" fontId="0" fillId="6" borderId="0" xfId="0" applyFill="1" applyBorder="1" applyAlignment="1">
      <alignment horizontal="left" vertical="top" wrapText="1"/>
    </xf>
    <xf numFmtId="0" fontId="0" fillId="6" borderId="0" xfId="0" applyFill="1" applyBorder="1" applyAlignment="1">
      <alignment vertical="top" wrapText="1"/>
    </xf>
    <xf numFmtId="0" fontId="10" fillId="6" borderId="0" xfId="0" applyFont="1" applyFill="1" applyBorder="1" applyAlignment="1">
      <alignment horizontal="left" vertical="top" wrapText="1"/>
    </xf>
    <xf numFmtId="0" fontId="0" fillId="6" borderId="0" xfId="0" applyFill="1" applyBorder="1" applyAlignment="1">
      <alignment horizontal="left" vertical="top" wrapText="1" indent="1"/>
    </xf>
    <xf numFmtId="49" fontId="0" fillId="6" borderId="0" xfId="0" applyNumberFormat="1" applyFill="1" applyBorder="1" applyAlignment="1">
      <alignment horizontal="left" vertical="top" wrapText="1"/>
    </xf>
    <xf numFmtId="0" fontId="0" fillId="6" borderId="0" xfId="0" applyFill="1" applyBorder="1" applyAlignment="1">
      <alignment horizontal="left" vertical="top" indent="1"/>
    </xf>
    <xf numFmtId="0" fontId="0" fillId="3" borderId="1" xfId="0" applyFill="1" applyBorder="1" applyAlignment="1" applyProtection="1">
      <alignment wrapText="1"/>
      <protection locked="0"/>
    </xf>
    <xf numFmtId="0" fontId="0" fillId="2" borderId="1" xfId="0" applyFill="1" applyBorder="1" applyAlignment="1" applyProtection="1">
      <alignment wrapText="1"/>
      <protection locked="0"/>
    </xf>
    <xf numFmtId="0" fontId="2" fillId="2" borderId="1" xfId="0" applyFont="1" applyFill="1" applyBorder="1" applyAlignment="1" applyProtection="1">
      <alignment wrapText="1"/>
      <protection locked="0"/>
    </xf>
    <xf numFmtId="0" fontId="4" fillId="0" borderId="1" xfId="0" applyFont="1" applyBorder="1" applyAlignment="1" applyProtection="1">
      <alignment wrapText="1"/>
      <protection locked="0"/>
    </xf>
    <xf numFmtId="0" fontId="4" fillId="3" borderId="1" xfId="0" applyFont="1" applyFill="1" applyBorder="1" applyAlignment="1" applyProtection="1">
      <alignment wrapText="1"/>
      <protection locked="0"/>
    </xf>
    <xf numFmtId="0" fontId="3" fillId="6" borderId="1" xfId="0" applyFont="1" applyFill="1" applyBorder="1"/>
    <xf numFmtId="0" fontId="0" fillId="6" borderId="1" xfId="0" applyFill="1" applyBorder="1"/>
    <xf numFmtId="0" fontId="4" fillId="0" borderId="0" xfId="0" applyFont="1" applyAlignment="1">
      <alignment vertical="top" wrapText="1"/>
    </xf>
    <xf numFmtId="0" fontId="0" fillId="0" borderId="1" xfId="0" applyBorder="1" applyAlignment="1">
      <alignment vertical="top" wrapText="1"/>
    </xf>
    <xf numFmtId="0" fontId="4" fillId="0" borderId="1" xfId="0" applyFont="1" applyBorder="1" applyAlignment="1">
      <alignment vertical="top" wrapText="1"/>
    </xf>
    <xf numFmtId="0" fontId="2" fillId="0" borderId="1" xfId="0" applyFont="1" applyBorder="1" applyAlignment="1">
      <alignment horizontal="right" vertical="center" wrapText="1"/>
    </xf>
    <xf numFmtId="0" fontId="1" fillId="0" borderId="0" xfId="0" applyFont="1"/>
    <xf numFmtId="0" fontId="29" fillId="0" borderId="1" xfId="0" applyFont="1" applyBorder="1" applyAlignment="1">
      <alignment horizontal="right"/>
    </xf>
    <xf numFmtId="0" fontId="3" fillId="0" borderId="0" xfId="0" applyFont="1"/>
    <xf numFmtId="0" fontId="11" fillId="6" borderId="0" xfId="0" applyFont="1" applyFill="1" applyBorder="1" applyAlignment="1">
      <alignment horizontal="left" vertical="top" indent="10"/>
    </xf>
    <xf numFmtId="0" fontId="0" fillId="0" borderId="0" xfId="0"/>
    <xf numFmtId="0" fontId="0" fillId="0" borderId="0" xfId="0" applyBorder="1"/>
    <xf numFmtId="0" fontId="0" fillId="6" borderId="0" xfId="0" applyFill="1" applyAlignment="1">
      <alignment horizontal="left" vertical="top"/>
    </xf>
    <xf numFmtId="0" fontId="9" fillId="6" borderId="0" xfId="0" applyFont="1" applyFill="1" applyBorder="1" applyAlignment="1">
      <alignment horizontal="left" vertical="top" indent="4"/>
    </xf>
    <xf numFmtId="0" fontId="0" fillId="0" borderId="6" xfId="0" applyBorder="1" applyAlignment="1">
      <alignment horizontal="center" vertical="top" wrapText="1"/>
    </xf>
    <xf numFmtId="0" fontId="0" fillId="0" borderId="26" xfId="0" applyBorder="1" applyAlignment="1">
      <alignment horizontal="center" wrapText="1"/>
    </xf>
    <xf numFmtId="0" fontId="0" fillId="0" borderId="29" xfId="0" applyBorder="1" applyAlignment="1">
      <alignment horizontal="center" wrapText="1"/>
    </xf>
    <xf numFmtId="0" fontId="2" fillId="0" borderId="0" xfId="0" applyFont="1"/>
    <xf numFmtId="0" fontId="1" fillId="0" borderId="0" xfId="0" applyFont="1"/>
    <xf numFmtId="0" fontId="0" fillId="0" borderId="0" xfId="0" applyBorder="1"/>
    <xf numFmtId="0" fontId="0" fillId="0" borderId="0" xfId="0"/>
    <xf numFmtId="0" fontId="0" fillId="0" borderId="0" xfId="0" applyAlignment="1">
      <alignment horizontal="left" vertical="top"/>
    </xf>
    <xf numFmtId="0" fontId="2" fillId="13" borderId="1" xfId="0" applyFont="1" applyFill="1" applyBorder="1" applyAlignment="1">
      <alignment horizontal="left" vertical="top"/>
    </xf>
    <xf numFmtId="0" fontId="28" fillId="6" borderId="1" xfId="0" applyFont="1" applyFill="1" applyBorder="1" applyAlignment="1">
      <alignment horizontal="left" vertical="top"/>
    </xf>
    <xf numFmtId="0" fontId="28" fillId="0" borderId="1" xfId="0" applyFont="1" applyFill="1" applyBorder="1" applyAlignment="1">
      <alignment horizontal="left" vertical="top" wrapText="1"/>
    </xf>
    <xf numFmtId="0" fontId="28" fillId="6" borderId="1" xfId="0" applyFont="1" applyFill="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26" xfId="0" applyFont="1" applyBorder="1" applyAlignment="1">
      <alignment horizontal="left" vertical="top" wrapText="1"/>
    </xf>
    <xf numFmtId="0" fontId="0" fillId="0" borderId="6" xfId="0" applyBorder="1" applyAlignment="1">
      <alignment horizontal="left" vertical="top" wrapText="1"/>
    </xf>
    <xf numFmtId="0" fontId="4" fillId="0" borderId="29" xfId="0" applyFont="1" applyBorder="1" applyAlignment="1">
      <alignment horizontal="left" vertical="top" wrapText="1"/>
    </xf>
    <xf numFmtId="0" fontId="0" fillId="0" borderId="0" xfId="0" applyBorder="1" applyAlignment="1">
      <alignment horizontal="left" vertical="top" wrapText="1"/>
    </xf>
    <xf numFmtId="0" fontId="4" fillId="0" borderId="0" xfId="0" applyFont="1" applyBorder="1" applyAlignment="1">
      <alignment horizontal="left" vertical="top" wrapText="1"/>
    </xf>
    <xf numFmtId="0" fontId="0" fillId="0" borderId="8" xfId="0"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0" fillId="0" borderId="0" xfId="0" applyFill="1" applyAlignment="1">
      <alignment horizontal="left" vertical="top"/>
    </xf>
    <xf numFmtId="0" fontId="0" fillId="0" borderId="0" xfId="0" applyBorder="1" applyAlignment="1">
      <alignment horizontal="left" vertical="top"/>
    </xf>
    <xf numFmtId="0" fontId="4" fillId="0" borderId="27" xfId="0" applyFont="1" applyBorder="1" applyAlignment="1">
      <alignment horizontal="left" vertical="top" wrapText="1"/>
    </xf>
    <xf numFmtId="0" fontId="4" fillId="0" borderId="0" xfId="0" applyFont="1" applyFill="1" applyAlignment="1">
      <alignment horizontal="left" vertical="top"/>
    </xf>
    <xf numFmtId="0" fontId="4" fillId="0" borderId="0" xfId="0" applyFont="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4" fillId="0" borderId="0" xfId="0" applyFont="1" applyFill="1" applyBorder="1" applyAlignment="1">
      <alignment horizontal="left" vertical="top"/>
    </xf>
    <xf numFmtId="0" fontId="0" fillId="2" borderId="1"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0" fillId="4" borderId="1" xfId="0" applyFill="1" applyBorder="1" applyAlignment="1" applyProtection="1">
      <alignment horizontal="left" vertical="top"/>
      <protection locked="0"/>
    </xf>
    <xf numFmtId="0" fontId="4"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xf>
    <xf numFmtId="0" fontId="4" fillId="3" borderId="1" xfId="0" applyFont="1" applyFill="1" applyBorder="1" applyAlignment="1" applyProtection="1">
      <alignment horizontal="left" vertical="top" wrapText="1"/>
      <protection locked="0"/>
    </xf>
    <xf numFmtId="0" fontId="4" fillId="0" borderId="1" xfId="0" applyFont="1" applyBorder="1" applyAlignment="1" applyProtection="1">
      <alignment horizontal="left" vertical="top"/>
      <protection locked="0"/>
    </xf>
    <xf numFmtId="0" fontId="0" fillId="0" borderId="1" xfId="0" applyFill="1" applyBorder="1" applyAlignment="1" applyProtection="1">
      <alignment horizontal="left" vertical="top"/>
      <protection locked="0"/>
    </xf>
    <xf numFmtId="0" fontId="0" fillId="3" borderId="1"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2" fillId="6" borderId="0" xfId="0" applyFont="1" applyFill="1" applyBorder="1" applyAlignment="1" applyProtection="1">
      <alignment horizontal="left" vertical="top"/>
      <protection locked="0"/>
    </xf>
    <xf numFmtId="0" fontId="3" fillId="0" borderId="1" xfId="0" applyFont="1" applyBorder="1" applyAlignment="1">
      <alignment horizontal="left" vertical="top"/>
    </xf>
    <xf numFmtId="0" fontId="3" fillId="0" borderId="0" xfId="0" applyFont="1" applyBorder="1" applyAlignment="1">
      <alignment horizontal="left" vertical="top"/>
    </xf>
    <xf numFmtId="0" fontId="3" fillId="6" borderId="1" xfId="0" applyFont="1" applyFill="1" applyBorder="1" applyAlignment="1">
      <alignment horizontal="left" vertical="top"/>
    </xf>
    <xf numFmtId="0" fontId="0" fillId="6" borderId="1" xfId="0" applyFill="1" applyBorder="1" applyAlignment="1">
      <alignment horizontal="left" vertical="top"/>
    </xf>
    <xf numFmtId="0" fontId="2" fillId="0" borderId="1" xfId="0" applyFont="1" applyBorder="1" applyAlignment="1">
      <alignment horizontal="left" vertical="top"/>
    </xf>
    <xf numFmtId="0" fontId="3" fillId="0" borderId="0" xfId="0" applyFont="1" applyAlignment="1">
      <alignment horizontal="left" vertical="top"/>
    </xf>
    <xf numFmtId="0" fontId="2" fillId="0" borderId="0" xfId="0" applyFont="1" applyAlignment="1">
      <alignment horizontal="left" vertical="top"/>
    </xf>
    <xf numFmtId="0" fontId="29" fillId="0" borderId="0" xfId="0" applyFont="1" applyAlignment="1">
      <alignment horizontal="left" vertical="top"/>
    </xf>
    <xf numFmtId="0" fontId="0" fillId="0" borderId="26" xfId="0" applyBorder="1" applyAlignment="1">
      <alignment horizontal="left" vertical="top" wrapText="1"/>
    </xf>
    <xf numFmtId="0" fontId="0" fillId="0" borderId="29" xfId="0" applyBorder="1" applyAlignment="1">
      <alignment horizontal="left" vertical="top" wrapText="1"/>
    </xf>
    <xf numFmtId="0" fontId="0" fillId="0" borderId="5" xfId="0" applyBorder="1" applyAlignment="1">
      <alignment horizontal="left" vertical="top" wrapText="1"/>
    </xf>
    <xf numFmtId="0" fontId="0" fillId="0" borderId="46" xfId="0" applyBorder="1" applyAlignment="1">
      <alignment horizontal="left" vertical="top"/>
    </xf>
    <xf numFmtId="0" fontId="0" fillId="0" borderId="20" xfId="0" applyBorder="1" applyAlignment="1">
      <alignment horizontal="left" vertical="top"/>
    </xf>
    <xf numFmtId="0" fontId="25" fillId="0" borderId="0" xfId="0" applyFont="1" applyAlignment="1">
      <alignment horizontal="left" vertical="top" wrapText="1"/>
    </xf>
    <xf numFmtId="0" fontId="25" fillId="0" borderId="8" xfId="0" applyFont="1" applyBorder="1" applyAlignment="1">
      <alignment horizontal="left" vertical="top" wrapText="1"/>
    </xf>
    <xf numFmtId="0" fontId="0" fillId="10" borderId="1" xfId="0" applyFill="1" applyBorder="1" applyAlignment="1" applyProtection="1">
      <alignment horizontal="left" vertical="top"/>
      <protection locked="0"/>
    </xf>
    <xf numFmtId="0" fontId="4" fillId="0" borderId="20" xfId="0" applyFont="1" applyBorder="1" applyAlignment="1">
      <alignment horizontal="left" vertical="top" wrapText="1"/>
    </xf>
    <xf numFmtId="0" fontId="4" fillId="2" borderId="2" xfId="0" applyFont="1" applyFill="1" applyBorder="1" applyAlignment="1">
      <alignment horizontal="left" vertical="top" wrapText="1"/>
    </xf>
    <xf numFmtId="0" fontId="0" fillId="0" borderId="0" xfId="0" applyAlignment="1" applyProtection="1">
      <alignment horizontal="left" vertical="top"/>
      <protection locked="0"/>
    </xf>
    <xf numFmtId="0" fontId="4" fillId="6" borderId="0" xfId="0" applyFont="1" applyFill="1" applyBorder="1" applyAlignment="1">
      <alignment horizontal="left" vertical="top" wrapText="1"/>
    </xf>
    <xf numFmtId="0" fontId="4" fillId="2" borderId="1" xfId="0" applyFont="1" applyFill="1" applyBorder="1" applyAlignment="1" applyProtection="1">
      <alignment horizontal="left" vertical="top" wrapText="1"/>
      <protection locked="0"/>
    </xf>
    <xf numFmtId="0" fontId="3" fillId="6" borderId="0" xfId="0" applyFont="1" applyFill="1" applyBorder="1" applyAlignment="1">
      <alignment horizontal="left" vertical="top"/>
    </xf>
    <xf numFmtId="0" fontId="0" fillId="6" borderId="0" xfId="0" applyFill="1" applyBorder="1" applyAlignment="1">
      <alignment horizontal="left" vertical="top"/>
    </xf>
    <xf numFmtId="0" fontId="2" fillId="0" borderId="0" xfId="0" applyFont="1" applyBorder="1" applyAlignment="1">
      <alignment horizontal="left" vertical="top"/>
    </xf>
    <xf numFmtId="0" fontId="24" fillId="10" borderId="0" xfId="0" applyFont="1" applyFill="1" applyAlignment="1">
      <alignment horizontal="left" vertical="top"/>
    </xf>
    <xf numFmtId="0" fontId="4" fillId="10" borderId="0" xfId="0" applyFont="1" applyFill="1" applyAlignment="1">
      <alignment horizontal="left" vertical="top"/>
    </xf>
    <xf numFmtId="0" fontId="0" fillId="10" borderId="0" xfId="0" applyFill="1" applyAlignment="1">
      <alignment horizontal="left" vertical="top"/>
    </xf>
    <xf numFmtId="0" fontId="2" fillId="0" borderId="1" xfId="0" applyFont="1" applyBorder="1" applyAlignment="1">
      <alignment horizontal="left" vertical="top"/>
    </xf>
    <xf numFmtId="0" fontId="0" fillId="0" borderId="1" xfId="0" applyBorder="1" applyAlignment="1">
      <alignment horizontal="left" vertical="top"/>
    </xf>
    <xf numFmtId="0" fontId="29" fillId="0" borderId="1" xfId="0" applyFont="1" applyBorder="1" applyAlignment="1">
      <alignment horizontal="left" vertical="top"/>
    </xf>
    <xf numFmtId="0" fontId="29" fillId="0" borderId="1" xfId="0" applyFont="1" applyBorder="1" applyAlignment="1">
      <alignment horizontal="left" vertical="top"/>
    </xf>
    <xf numFmtId="0" fontId="0" fillId="0" borderId="0" xfId="0" applyFont="1" applyBorder="1" applyAlignment="1">
      <alignment horizontal="left" vertical="top"/>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4" fillId="14" borderId="1" xfId="0" applyFont="1" applyFill="1" applyBorder="1" applyAlignment="1">
      <alignment horizontal="left" vertical="top" wrapText="1"/>
    </xf>
    <xf numFmtId="0" fontId="2" fillId="0" borderId="1" xfId="0" applyFont="1" applyBorder="1" applyAlignment="1">
      <alignment horizontal="left" vertical="top" wrapText="1"/>
    </xf>
    <xf numFmtId="0" fontId="4" fillId="14" borderId="1" xfId="0" applyFont="1" applyFill="1" applyBorder="1" applyAlignment="1">
      <alignment horizontal="left" vertical="top"/>
    </xf>
    <xf numFmtId="0" fontId="0" fillId="14" borderId="1" xfId="0" applyFill="1" applyBorder="1" applyAlignment="1">
      <alignment horizontal="left" vertical="top"/>
    </xf>
    <xf numFmtId="0" fontId="0" fillId="14" borderId="1" xfId="0" applyFill="1" applyBorder="1" applyAlignment="1">
      <alignment horizontal="left" vertical="top" wrapText="1"/>
    </xf>
    <xf numFmtId="0" fontId="2" fillId="10" borderId="0" xfId="0" applyFont="1" applyFill="1" applyBorder="1" applyAlignment="1">
      <alignment horizontal="left" vertical="top"/>
    </xf>
    <xf numFmtId="0" fontId="0" fillId="6" borderId="6" xfId="0" applyFill="1" applyBorder="1" applyAlignment="1">
      <alignment horizontal="left" vertical="top"/>
    </xf>
    <xf numFmtId="0" fontId="0" fillId="6" borderId="0" xfId="0" applyFont="1" applyFill="1" applyBorder="1" applyAlignment="1">
      <alignment horizontal="left" vertical="top"/>
    </xf>
    <xf numFmtId="0" fontId="30" fillId="6" borderId="21" xfId="0" applyFont="1" applyFill="1" applyBorder="1" applyAlignment="1">
      <alignment horizontal="center" vertical="top" wrapText="1"/>
    </xf>
    <xf numFmtId="0" fontId="30" fillId="6" borderId="27" xfId="0" applyFont="1" applyFill="1" applyBorder="1" applyAlignment="1">
      <alignment horizontal="center" vertical="top" wrapText="1"/>
    </xf>
    <xf numFmtId="0" fontId="29" fillId="6" borderId="0" xfId="0" applyFont="1" applyFill="1" applyBorder="1" applyAlignment="1">
      <alignment horizontal="left" vertical="top"/>
    </xf>
    <xf numFmtId="0" fontId="29" fillId="0" borderId="1" xfId="0" applyFont="1" applyBorder="1" applyAlignment="1">
      <alignment horizontal="left" vertical="top"/>
    </xf>
    <xf numFmtId="0" fontId="0" fillId="2" borderId="1" xfId="0" applyFill="1" applyBorder="1" applyAlignment="1">
      <alignment vertical="top"/>
    </xf>
    <xf numFmtId="0" fontId="0" fillId="2" borderId="1" xfId="0" applyFill="1" applyBorder="1" applyAlignment="1">
      <alignment vertical="top" wrapText="1"/>
    </xf>
    <xf numFmtId="0" fontId="2" fillId="0" borderId="1" xfId="0" applyFont="1" applyBorder="1" applyAlignment="1">
      <alignment horizontal="center" vertical="center" wrapText="1"/>
    </xf>
    <xf numFmtId="0" fontId="0" fillId="0" borderId="1" xfId="0" applyBorder="1" applyAlignment="1">
      <alignment vertical="top" wrapText="1"/>
    </xf>
    <xf numFmtId="0" fontId="0" fillId="0" borderId="0" xfId="0"/>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xf>
    <xf numFmtId="0" fontId="29" fillId="0" borderId="1" xfId="0" applyFont="1" applyBorder="1" applyAlignment="1">
      <alignment horizontal="left" vertical="top"/>
    </xf>
    <xf numFmtId="0" fontId="2" fillId="0" borderId="1" xfId="0" applyFont="1" applyBorder="1" applyAlignment="1">
      <alignment horizontal="left" vertical="top"/>
    </xf>
    <xf numFmtId="0" fontId="4" fillId="0" borderId="0" xfId="0" applyFont="1" applyAlignment="1">
      <alignment vertical="top" wrapText="1"/>
    </xf>
    <xf numFmtId="0" fontId="1" fillId="0" borderId="0" xfId="0" applyFont="1"/>
    <xf numFmtId="0" fontId="3" fillId="0" borderId="0" xfId="0" applyFont="1"/>
    <xf numFmtId="0" fontId="0" fillId="0" borderId="6" xfId="0" applyBorder="1" applyAlignment="1">
      <alignment horizontal="center" vertical="top" wrapText="1"/>
    </xf>
    <xf numFmtId="0" fontId="0" fillId="6" borderId="0" xfId="0" applyFill="1" applyBorder="1" applyAlignment="1">
      <alignment vertical="top" wrapText="1"/>
    </xf>
    <xf numFmtId="0" fontId="0" fillId="6" borderId="27" xfId="0" applyFill="1" applyBorder="1" applyAlignment="1">
      <alignment vertical="top" wrapText="1"/>
    </xf>
    <xf numFmtId="0" fontId="11" fillId="6" borderId="21" xfId="0" applyFont="1" applyFill="1" applyBorder="1" applyAlignment="1">
      <alignment horizontal="left" vertical="top" indent="10"/>
    </xf>
    <xf numFmtId="0" fontId="11" fillId="6" borderId="0" xfId="0" applyFont="1" applyFill="1" applyBorder="1" applyAlignment="1">
      <alignment horizontal="left" vertical="top" indent="10"/>
    </xf>
    <xf numFmtId="0" fontId="11" fillId="6" borderId="27" xfId="0" applyFont="1" applyFill="1" applyBorder="1" applyAlignment="1">
      <alignment horizontal="left" vertical="top" indent="10"/>
    </xf>
    <xf numFmtId="0" fontId="0" fillId="0" borderId="1" xfId="0" applyBorder="1" applyAlignment="1">
      <alignment vertical="top" wrapText="1"/>
    </xf>
    <xf numFmtId="0" fontId="0" fillId="0" borderId="0" xfId="0"/>
    <xf numFmtId="0" fontId="0" fillId="0" borderId="0" xfId="0" applyBorder="1"/>
    <xf numFmtId="0" fontId="4" fillId="0" borderId="1" xfId="0" applyFont="1" applyFill="1" applyBorder="1" applyAlignment="1">
      <alignment vertical="top" wrapText="1"/>
    </xf>
    <xf numFmtId="0" fontId="0" fillId="0" borderId="5" xfId="0" applyBorder="1" applyAlignment="1">
      <alignment horizontal="left" vertical="top"/>
    </xf>
    <xf numFmtId="0" fontId="0" fillId="0" borderId="6" xfId="0" applyBorder="1" applyAlignment="1">
      <alignment horizontal="left" vertical="top"/>
    </xf>
    <xf numFmtId="0" fontId="2" fillId="0" borderId="1" xfId="0" applyFont="1" applyBorder="1" applyAlignment="1">
      <alignment horizontal="center" wrapText="1"/>
    </xf>
    <xf numFmtId="0" fontId="2" fillId="0" borderId="1" xfId="0" applyFont="1" applyBorder="1" applyAlignment="1">
      <alignment horizontal="right"/>
    </xf>
    <xf numFmtId="0" fontId="2" fillId="0" borderId="2" xfId="0" applyFont="1" applyFill="1" applyBorder="1"/>
    <xf numFmtId="0" fontId="22" fillId="12" borderId="30" xfId="0" applyFont="1" applyFill="1" applyBorder="1" applyAlignment="1">
      <alignment horizontal="center" vertical="center"/>
    </xf>
    <xf numFmtId="0" fontId="22" fillId="12" borderId="31" xfId="0" applyFont="1" applyFill="1" applyBorder="1" applyAlignment="1">
      <alignment horizontal="center" vertical="center"/>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3" borderId="2" xfId="0" applyFont="1" applyFill="1" applyBorder="1" applyAlignment="1">
      <alignment vertical="top"/>
    </xf>
    <xf numFmtId="0" fontId="4" fillId="3" borderId="3" xfId="0" applyFont="1" applyFill="1" applyBorder="1" applyAlignment="1">
      <alignment vertical="top"/>
    </xf>
    <xf numFmtId="0" fontId="4" fillId="3" borderId="4" xfId="0" applyFont="1" applyFill="1" applyBorder="1" applyAlignment="1">
      <alignment vertical="top"/>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3" borderId="2" xfId="0" applyFill="1" applyBorder="1" applyAlignment="1">
      <alignment vertical="top"/>
    </xf>
    <xf numFmtId="0" fontId="0" fillId="3" borderId="3" xfId="0" applyFill="1" applyBorder="1" applyAlignment="1">
      <alignment vertical="top"/>
    </xf>
    <xf numFmtId="0" fontId="0" fillId="3" borderId="4" xfId="0" applyFill="1" applyBorder="1" applyAlignment="1">
      <alignment vertical="top"/>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3" fillId="6" borderId="5" xfId="0" applyFont="1" applyFill="1" applyBorder="1"/>
    <xf numFmtId="0" fontId="3" fillId="6" borderId="6" xfId="0" applyFont="1" applyFill="1" applyBorder="1"/>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4" fillId="0" borderId="25" xfId="0" applyFont="1" applyBorder="1" applyAlignment="1">
      <alignment horizontal="center" vertical="top" wrapText="1"/>
    </xf>
    <xf numFmtId="0" fontId="4" fillId="0" borderId="20" xfId="0" applyFont="1" applyBorder="1" applyAlignment="1">
      <alignment horizontal="center" vertical="top" wrapText="1"/>
    </xf>
    <xf numFmtId="0" fontId="4" fillId="0" borderId="28" xfId="0" applyFont="1" applyBorder="1" applyAlignment="1">
      <alignment horizontal="center" vertical="top" wrapText="1"/>
    </xf>
    <xf numFmtId="0" fontId="4" fillId="0" borderId="8" xfId="0" applyFont="1" applyBorder="1" applyAlignment="1">
      <alignment horizontal="center" vertical="top" wrapText="1"/>
    </xf>
    <xf numFmtId="0" fontId="0" fillId="0" borderId="25" xfId="0" applyBorder="1" applyAlignment="1">
      <alignment horizontal="center" vertical="top" wrapText="1"/>
    </xf>
    <xf numFmtId="0" fontId="0" fillId="0" borderId="20" xfId="0" applyBorder="1" applyAlignment="1">
      <alignment horizontal="center" vertical="top" wrapText="1"/>
    </xf>
    <xf numFmtId="0" fontId="0" fillId="0" borderId="28" xfId="0" applyBorder="1" applyAlignment="1">
      <alignment horizontal="center" vertical="top" wrapText="1"/>
    </xf>
    <xf numFmtId="0" fontId="0" fillId="0" borderId="8" xfId="0" applyBorder="1" applyAlignment="1">
      <alignment horizontal="center" vertical="top" wrapText="1"/>
    </xf>
    <xf numFmtId="0" fontId="1" fillId="0" borderId="0" xfId="0" applyFont="1"/>
    <xf numFmtId="0" fontId="0" fillId="0" borderId="20" xfId="0" applyBorder="1"/>
    <xf numFmtId="0" fontId="0" fillId="0" borderId="26" xfId="0" applyBorder="1"/>
    <xf numFmtId="49" fontId="0" fillId="6" borderId="21" xfId="0" applyNumberFormat="1" applyFill="1" applyBorder="1" applyAlignment="1">
      <alignment horizontal="left" vertical="top" wrapText="1" indent="4"/>
    </xf>
    <xf numFmtId="49" fontId="0" fillId="6" borderId="0" xfId="0" applyNumberFormat="1" applyFill="1" applyBorder="1" applyAlignment="1">
      <alignment horizontal="left" vertical="top" wrapText="1" indent="4"/>
    </xf>
    <xf numFmtId="49" fontId="0" fillId="6" borderId="27" xfId="0" applyNumberFormat="1" applyFill="1" applyBorder="1" applyAlignment="1">
      <alignment horizontal="left" vertical="top" wrapText="1" indent="4"/>
    </xf>
    <xf numFmtId="0" fontId="0" fillId="6" borderId="21" xfId="0" applyFont="1" applyFill="1" applyBorder="1" applyAlignment="1">
      <alignment horizontal="left" vertical="top" indent="11"/>
    </xf>
    <xf numFmtId="0" fontId="0" fillId="6" borderId="0" xfId="0" applyFont="1" applyFill="1" applyBorder="1" applyAlignment="1">
      <alignment horizontal="left" vertical="top" indent="11"/>
    </xf>
    <xf numFmtId="0" fontId="0" fillId="6" borderId="27" xfId="0" applyFont="1" applyFill="1" applyBorder="1" applyAlignment="1">
      <alignment horizontal="left" vertical="top" indent="11"/>
    </xf>
    <xf numFmtId="0" fontId="0" fillId="6" borderId="21" xfId="0" quotePrefix="1" applyFill="1" applyBorder="1" applyAlignment="1">
      <alignment horizontal="left" vertical="top" wrapText="1" indent="12"/>
    </xf>
    <xf numFmtId="0" fontId="0" fillId="6" borderId="0" xfId="0" quotePrefix="1" applyFill="1" applyBorder="1" applyAlignment="1">
      <alignment horizontal="left" vertical="top" wrapText="1" indent="12"/>
    </xf>
    <xf numFmtId="0" fontId="0" fillId="6" borderId="27" xfId="0" quotePrefix="1" applyFill="1" applyBorder="1" applyAlignment="1">
      <alignment horizontal="left" vertical="top" wrapText="1" indent="12"/>
    </xf>
    <xf numFmtId="0" fontId="0" fillId="0" borderId="0" xfId="0" applyBorder="1"/>
    <xf numFmtId="0" fontId="0" fillId="0" borderId="27" xfId="0" applyBorder="1"/>
    <xf numFmtId="0" fontId="10" fillId="6" borderId="21" xfId="0" applyFont="1" applyFill="1" applyBorder="1" applyAlignment="1">
      <alignment horizontal="left" wrapText="1" indent="10"/>
    </xf>
    <xf numFmtId="0" fontId="10" fillId="6" borderId="0" xfId="0" applyFont="1" applyFill="1" applyBorder="1" applyAlignment="1">
      <alignment horizontal="left" wrapText="1" indent="10"/>
    </xf>
    <xf numFmtId="0" fontId="10" fillId="6" borderId="27" xfId="0" applyFont="1" applyFill="1" applyBorder="1" applyAlignment="1">
      <alignment horizontal="left" wrapText="1" indent="10"/>
    </xf>
    <xf numFmtId="0" fontId="0" fillId="6" borderId="21" xfId="0" applyFont="1" applyFill="1" applyBorder="1" applyAlignment="1">
      <alignment horizontal="left" vertical="top" wrapText="1" indent="11"/>
    </xf>
    <xf numFmtId="0" fontId="0" fillId="6" borderId="0" xfId="0" applyFont="1" applyFill="1" applyBorder="1" applyAlignment="1">
      <alignment horizontal="left" vertical="top" wrapText="1" indent="11"/>
    </xf>
    <xf numFmtId="0" fontId="0" fillId="6" borderId="27" xfId="0" applyFont="1" applyFill="1" applyBorder="1" applyAlignment="1">
      <alignment horizontal="left" vertical="top" wrapText="1" indent="11"/>
    </xf>
    <xf numFmtId="0" fontId="10" fillId="6" borderId="21" xfId="0" applyFont="1" applyFill="1" applyBorder="1" applyAlignment="1">
      <alignment horizontal="left" vertical="top" indent="10"/>
    </xf>
    <xf numFmtId="0" fontId="10" fillId="6" borderId="0" xfId="0" applyFont="1" applyFill="1" applyBorder="1" applyAlignment="1">
      <alignment horizontal="left" vertical="top" indent="10"/>
    </xf>
    <xf numFmtId="49" fontId="0" fillId="0" borderId="21" xfId="0" applyNumberFormat="1" applyBorder="1" applyAlignment="1">
      <alignment horizontal="left" vertical="top" wrapText="1" indent="12"/>
    </xf>
    <xf numFmtId="49" fontId="0" fillId="0" borderId="0" xfId="0" applyNumberFormat="1" applyBorder="1" applyAlignment="1">
      <alignment horizontal="left" vertical="top" wrapText="1" indent="12"/>
    </xf>
    <xf numFmtId="0" fontId="10" fillId="6" borderId="0" xfId="0" applyFont="1" applyFill="1" applyBorder="1" applyAlignment="1">
      <alignment horizontal="left" vertical="top" wrapText="1"/>
    </xf>
    <xf numFmtId="0" fontId="10" fillId="6" borderId="27" xfId="0" applyFont="1" applyFill="1" applyBorder="1" applyAlignment="1">
      <alignment horizontal="left" vertical="top" wrapText="1"/>
    </xf>
    <xf numFmtId="0" fontId="0" fillId="6" borderId="0" xfId="0" applyFill="1" applyBorder="1" applyAlignment="1">
      <alignment vertical="top" wrapText="1"/>
    </xf>
    <xf numFmtId="0" fontId="0" fillId="6" borderId="27" xfId="0" applyFill="1" applyBorder="1" applyAlignment="1">
      <alignment vertical="top" wrapText="1"/>
    </xf>
    <xf numFmtId="0" fontId="0" fillId="6" borderId="0" xfId="0" applyFill="1" applyBorder="1" applyAlignment="1">
      <alignment horizontal="left" vertical="top" wrapText="1"/>
    </xf>
    <xf numFmtId="0" fontId="0" fillId="6" borderId="27" xfId="0" applyFill="1" applyBorder="1" applyAlignment="1">
      <alignment horizontal="left" vertical="top" wrapText="1"/>
    </xf>
    <xf numFmtId="0" fontId="0" fillId="6" borderId="0" xfId="0" applyFill="1" applyBorder="1" applyAlignment="1">
      <alignment horizontal="left" vertical="top" wrapText="1" indent="1"/>
    </xf>
    <xf numFmtId="0" fontId="0" fillId="6" borderId="27" xfId="0" applyFill="1" applyBorder="1" applyAlignment="1">
      <alignment horizontal="left" vertical="top" wrapText="1" indent="1"/>
    </xf>
    <xf numFmtId="49" fontId="0" fillId="6" borderId="0" xfId="0" applyNumberFormat="1" applyFill="1" applyBorder="1" applyAlignment="1">
      <alignment horizontal="left" vertical="top" wrapText="1"/>
    </xf>
    <xf numFmtId="49" fontId="0" fillId="6" borderId="27" xfId="0" applyNumberFormat="1" applyFill="1" applyBorder="1" applyAlignment="1">
      <alignment horizontal="left" vertical="top" wrapText="1"/>
    </xf>
    <xf numFmtId="0" fontId="2" fillId="0" borderId="1" xfId="0" applyFont="1" applyBorder="1" applyAlignment="1">
      <alignment vertical="top" wrapText="1"/>
    </xf>
    <xf numFmtId="0" fontId="0" fillId="0" borderId="1" xfId="0" applyBorder="1" applyAlignment="1">
      <alignment vertical="top" wrapText="1"/>
    </xf>
    <xf numFmtId="0" fontId="0" fillId="0" borderId="0" xfId="0"/>
    <xf numFmtId="0" fontId="8" fillId="0" borderId="0" xfId="0" applyFont="1" applyBorder="1" applyAlignment="1">
      <alignment vertical="center" wrapText="1"/>
    </xf>
    <xf numFmtId="0" fontId="3" fillId="0" borderId="0" xfId="0" applyFont="1" applyBorder="1" applyAlignment="1">
      <alignment vertical="top" wrapText="1"/>
    </xf>
    <xf numFmtId="0" fontId="2" fillId="0" borderId="0" xfId="0" applyFont="1" applyBorder="1" applyAlignment="1">
      <alignment vertical="top" wrapText="1"/>
    </xf>
    <xf numFmtId="0" fontId="0" fillId="6" borderId="0" xfId="0" applyFill="1" applyBorder="1" applyAlignment="1">
      <alignment vertical="top"/>
    </xf>
    <xf numFmtId="0" fontId="0" fillId="6" borderId="0" xfId="0" quotePrefix="1" applyFill="1" applyBorder="1" applyAlignment="1">
      <alignment vertical="top" wrapText="1"/>
    </xf>
    <xf numFmtId="0" fontId="0" fillId="6" borderId="27" xfId="0" quotePrefix="1" applyFill="1" applyBorder="1" applyAlignment="1">
      <alignment vertical="top" wrapText="1"/>
    </xf>
    <xf numFmtId="0" fontId="0" fillId="13" borderId="5" xfId="0" applyFill="1" applyBorder="1" applyAlignment="1" applyProtection="1">
      <alignment horizontal="center"/>
      <protection locked="0"/>
    </xf>
    <xf numFmtId="0" fontId="0" fillId="13" borderId="6" xfId="0" applyFill="1" applyBorder="1" applyAlignment="1" applyProtection="1">
      <alignment horizontal="center"/>
      <protection locked="0"/>
    </xf>
    <xf numFmtId="0" fontId="0" fillId="6" borderId="5" xfId="0" applyFill="1" applyBorder="1" applyAlignment="1" applyProtection="1">
      <alignment horizontal="center"/>
      <protection locked="0"/>
    </xf>
    <xf numFmtId="0" fontId="0" fillId="6" borderId="6" xfId="0" applyFill="1" applyBorder="1" applyAlignment="1" applyProtection="1">
      <alignment horizontal="center"/>
      <protection locked="0"/>
    </xf>
    <xf numFmtId="0" fontId="0" fillId="6" borderId="21" xfId="0" quotePrefix="1" applyFill="1" applyBorder="1" applyAlignment="1">
      <alignment horizontal="left" vertical="top" indent="12"/>
    </xf>
    <xf numFmtId="0" fontId="0" fillId="6" borderId="0" xfId="0" quotePrefix="1" applyFill="1" applyBorder="1" applyAlignment="1">
      <alignment horizontal="left" vertical="top" indent="12"/>
    </xf>
    <xf numFmtId="0" fontId="1" fillId="0" borderId="0" xfId="0" applyFont="1" applyAlignment="1">
      <alignment horizontal="left" vertical="top"/>
    </xf>
    <xf numFmtId="0" fontId="0" fillId="0" borderId="3" xfId="0" applyBorder="1" applyAlignment="1">
      <alignment horizontal="center" vertical="top"/>
    </xf>
    <xf numFmtId="0" fontId="3" fillId="6" borderId="1" xfId="0" applyFont="1" applyFill="1" applyBorder="1" applyAlignment="1">
      <alignment horizontal="left" vertical="top"/>
    </xf>
    <xf numFmtId="0" fontId="0" fillId="6" borderId="1" xfId="0" applyFill="1" applyBorder="1" applyAlignment="1">
      <alignment horizontal="left" vertical="top"/>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4" fillId="13" borderId="28" xfId="0" applyFont="1" applyFill="1" applyBorder="1" applyAlignment="1">
      <alignment horizontal="center" vertical="top"/>
    </xf>
    <xf numFmtId="0" fontId="24" fillId="13" borderId="8" xfId="0" applyFont="1" applyFill="1" applyBorder="1" applyAlignment="1">
      <alignment horizontal="center" vertical="top"/>
    </xf>
    <xf numFmtId="0" fontId="0" fillId="0" borderId="1" xfId="0" applyBorder="1" applyAlignment="1">
      <alignment horizontal="left" vertical="top"/>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0" fillId="6" borderId="0" xfId="0" applyFill="1" applyBorder="1" applyAlignment="1">
      <alignment horizontal="left" vertical="top" indent="1"/>
    </xf>
    <xf numFmtId="0" fontId="3" fillId="0" borderId="0" xfId="0" applyFont="1"/>
    <xf numFmtId="0" fontId="33" fillId="0" borderId="21" xfId="2" applyBorder="1" applyAlignment="1">
      <alignment horizontal="center" vertical="center"/>
    </xf>
    <xf numFmtId="0" fontId="33" fillId="0" borderId="0" xfId="2" applyBorder="1" applyAlignment="1">
      <alignment horizontal="center" vertical="center"/>
    </xf>
    <xf numFmtId="0" fontId="33" fillId="0" borderId="28" xfId="2" applyBorder="1" applyAlignment="1">
      <alignment horizontal="center" vertical="center"/>
    </xf>
    <xf numFmtId="0" fontId="33" fillId="0" borderId="8" xfId="2" applyBorder="1" applyAlignment="1">
      <alignment horizontal="center" vertical="center"/>
    </xf>
    <xf numFmtId="0" fontId="33" fillId="0" borderId="27" xfId="2" applyBorder="1" applyAlignment="1">
      <alignment horizontal="center" vertical="center"/>
    </xf>
    <xf numFmtId="0" fontId="33" fillId="0" borderId="29" xfId="2" applyBorder="1" applyAlignment="1">
      <alignment horizontal="center" vertical="center"/>
    </xf>
    <xf numFmtId="0" fontId="24" fillId="13" borderId="21" xfId="0" applyFont="1" applyFill="1" applyBorder="1" applyAlignment="1">
      <alignment horizontal="center"/>
    </xf>
    <xf numFmtId="0" fontId="24" fillId="13" borderId="0" xfId="0" applyFont="1" applyFill="1" applyBorder="1" applyAlignment="1">
      <alignment horizontal="center"/>
    </xf>
    <xf numFmtId="0" fontId="1" fillId="0" borderId="0" xfId="0" applyFont="1" applyAlignment="1">
      <alignment horizontal="center"/>
    </xf>
    <xf numFmtId="0" fontId="29" fillId="0" borderId="5" xfId="0" applyFont="1" applyBorder="1" applyAlignment="1">
      <alignment horizontal="left" vertical="top"/>
    </xf>
    <xf numFmtId="0" fontId="29" fillId="0" borderId="6"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top" wrapText="1"/>
    </xf>
    <xf numFmtId="0" fontId="4" fillId="0" borderId="0" xfId="0" applyFont="1" applyAlignment="1">
      <alignment vertical="top" wrapText="1"/>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0" fillId="3" borderId="1" xfId="0" applyFill="1" applyBorder="1" applyAlignment="1">
      <alignment horizontal="left" vertical="top"/>
    </xf>
    <xf numFmtId="0" fontId="4" fillId="0" borderId="25" xfId="0" applyFont="1" applyBorder="1" applyAlignment="1">
      <alignment horizontal="left" vertical="top" wrapText="1"/>
    </xf>
    <xf numFmtId="0" fontId="4" fillId="0" borderId="20" xfId="0" applyFont="1" applyBorder="1" applyAlignment="1">
      <alignment horizontal="left" vertical="top" wrapText="1"/>
    </xf>
    <xf numFmtId="0" fontId="4" fillId="0" borderId="28" xfId="0" applyFont="1" applyBorder="1" applyAlignment="1">
      <alignment horizontal="left" vertical="top" wrapText="1"/>
    </xf>
    <xf numFmtId="0" fontId="4" fillId="0" borderId="8" xfId="0" applyFont="1"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25" xfId="0" applyBorder="1" applyAlignment="1">
      <alignment horizontal="left" vertical="top" wrapText="1"/>
    </xf>
    <xf numFmtId="0" fontId="0" fillId="0" borderId="20" xfId="0" applyBorder="1" applyAlignment="1">
      <alignment horizontal="left" vertical="top" wrapText="1"/>
    </xf>
    <xf numFmtId="0" fontId="0" fillId="0" borderId="28" xfId="0" applyBorder="1" applyAlignment="1">
      <alignment horizontal="left" vertical="top" wrapText="1"/>
    </xf>
    <xf numFmtId="0" fontId="0" fillId="0" borderId="8" xfId="0" applyBorder="1" applyAlignment="1">
      <alignment horizontal="left" vertical="top" wrapText="1"/>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2" fillId="0" borderId="1" xfId="0" applyFont="1" applyBorder="1" applyAlignment="1">
      <alignment horizontal="left" vertical="top" wrapText="1"/>
    </xf>
    <xf numFmtId="0" fontId="29" fillId="0" borderId="1" xfId="0" applyFont="1" applyBorder="1" applyAlignment="1">
      <alignment horizontal="left" vertical="top"/>
    </xf>
    <xf numFmtId="0" fontId="2" fillId="0" borderId="1" xfId="0" applyFont="1" applyBorder="1" applyAlignment="1">
      <alignment horizontal="left" vertical="top"/>
    </xf>
    <xf numFmtId="0" fontId="0" fillId="13" borderId="1" xfId="0" applyFill="1" applyBorder="1" applyAlignment="1" applyProtection="1">
      <alignment horizontal="left" vertical="top"/>
      <protection locked="0"/>
    </xf>
    <xf numFmtId="0" fontId="0" fillId="6" borderId="1" xfId="0" applyFill="1" applyBorder="1" applyAlignment="1" applyProtection="1">
      <alignment horizontal="left" vertical="top"/>
      <protection locked="0"/>
    </xf>
    <xf numFmtId="0" fontId="3" fillId="0" borderId="0" xfId="0" applyFont="1" applyAlignment="1">
      <alignment horizontal="left" vertical="top"/>
    </xf>
    <xf numFmtId="0" fontId="3" fillId="6" borderId="5" xfId="0" applyFont="1" applyFill="1" applyBorder="1" applyAlignment="1">
      <alignment horizontal="left" vertical="top" wrapText="1"/>
    </xf>
    <xf numFmtId="0" fontId="0" fillId="6" borderId="6" xfId="0" applyFill="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3" borderId="1" xfId="0" applyFont="1" applyFill="1" applyBorder="1" applyAlignment="1">
      <alignment horizontal="left" vertical="top"/>
    </xf>
    <xf numFmtId="0" fontId="4" fillId="0" borderId="6" xfId="0" applyFont="1" applyFill="1" applyBorder="1" applyAlignment="1">
      <alignment horizontal="left" vertical="top" wrapText="1"/>
    </xf>
    <xf numFmtId="0" fontId="30" fillId="2" borderId="21" xfId="0" applyFont="1" applyFill="1" applyBorder="1" applyAlignment="1">
      <alignment horizontal="center" vertical="top" wrapText="1"/>
    </xf>
    <xf numFmtId="0" fontId="30" fillId="2" borderId="27" xfId="0" applyFont="1" applyFill="1" applyBorder="1" applyAlignment="1">
      <alignment horizontal="center" vertical="top" wrapText="1"/>
    </xf>
    <xf numFmtId="0" fontId="30" fillId="2" borderId="25" xfId="0" applyFont="1" applyFill="1" applyBorder="1" applyAlignment="1">
      <alignment horizontal="center" vertical="top" wrapText="1"/>
    </xf>
    <xf numFmtId="0" fontId="30" fillId="2" borderId="26" xfId="0" applyFont="1" applyFill="1" applyBorder="1" applyAlignment="1">
      <alignment horizontal="center" vertical="top" wrapText="1"/>
    </xf>
    <xf numFmtId="0" fontId="30" fillId="2" borderId="28" xfId="0" applyFont="1" applyFill="1" applyBorder="1" applyAlignment="1">
      <alignment horizontal="center" vertical="top" wrapText="1"/>
    </xf>
    <xf numFmtId="0" fontId="30" fillId="2" borderId="29" xfId="0" applyFont="1" applyFill="1" applyBorder="1" applyAlignment="1">
      <alignment horizontal="center" vertical="top" wrapText="1"/>
    </xf>
    <xf numFmtId="0" fontId="30" fillId="2" borderId="1" xfId="0" applyFont="1" applyFill="1" applyBorder="1" applyAlignment="1" applyProtection="1">
      <alignment horizontal="center" vertical="top" wrapText="1"/>
      <protection locked="0"/>
    </xf>
    <xf numFmtId="0" fontId="30" fillId="2" borderId="1" xfId="0" applyFont="1" applyFill="1" applyBorder="1" applyAlignment="1">
      <alignment horizontal="center" vertical="top" wrapText="1"/>
    </xf>
    <xf numFmtId="0" fontId="15" fillId="5" borderId="0" xfId="0" applyFont="1" applyFill="1" applyAlignment="1" applyProtection="1">
      <alignment horizontal="center"/>
      <protection locked="0"/>
    </xf>
    <xf numFmtId="0" fontId="15" fillId="8" borderId="0" xfId="0" applyFont="1" applyFill="1" applyAlignment="1" applyProtection="1">
      <alignment horizontal="center" vertical="center"/>
      <protection locked="0"/>
    </xf>
    <xf numFmtId="0" fontId="15" fillId="5" borderId="0" xfId="0" applyFont="1" applyFill="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49" fontId="0" fillId="6" borderId="15" xfId="0" applyNumberFormat="1" applyFont="1" applyFill="1" applyBorder="1" applyAlignment="1" applyProtection="1">
      <alignment horizontal="left" vertical="top" wrapText="1" indent="1"/>
      <protection locked="0"/>
    </xf>
    <xf numFmtId="49" fontId="0" fillId="6" borderId="0" xfId="0" applyNumberFormat="1" applyFont="1" applyFill="1" applyBorder="1" applyAlignment="1" applyProtection="1">
      <alignment horizontal="left" vertical="top" wrapText="1" indent="1"/>
      <protection locked="0"/>
    </xf>
    <xf numFmtId="0" fontId="3" fillId="6" borderId="0" xfId="0" applyFont="1" applyFill="1" applyAlignment="1" applyProtection="1">
      <alignment vertical="top"/>
      <protection locked="0"/>
    </xf>
    <xf numFmtId="0" fontId="1" fillId="6" borderId="0" xfId="0" applyFont="1" applyFill="1" applyAlignment="1" applyProtection="1">
      <alignment vertical="top"/>
      <protection locked="0"/>
    </xf>
    <xf numFmtId="0" fontId="6" fillId="6" borderId="0" xfId="0" applyFont="1" applyFill="1" applyAlignment="1" applyProtection="1">
      <alignment vertical="top"/>
      <protection locked="0"/>
    </xf>
    <xf numFmtId="0" fontId="15" fillId="5" borderId="0" xfId="0" applyFont="1" applyFill="1" applyBorder="1" applyAlignment="1" applyProtection="1">
      <alignment horizontal="center"/>
      <protection locked="0"/>
    </xf>
    <xf numFmtId="0" fontId="15" fillId="7" borderId="0" xfId="0" applyFont="1" applyFill="1" applyBorder="1" applyAlignment="1" applyProtection="1">
      <alignment horizontal="center" vertical="center"/>
      <protection locked="0"/>
    </xf>
    <xf numFmtId="49" fontId="14" fillId="0" borderId="0" xfId="0" applyNumberFormat="1" applyFont="1" applyAlignment="1" applyProtection="1">
      <alignment horizontal="left" vertical="top" wrapText="1"/>
      <protection locked="0"/>
    </xf>
    <xf numFmtId="49" fontId="14" fillId="0" borderId="0" xfId="0" applyNumberFormat="1" applyFont="1" applyAlignment="1" applyProtection="1">
      <alignment vertical="top" wrapText="1"/>
      <protection locked="0"/>
    </xf>
    <xf numFmtId="0" fontId="15" fillId="5" borderId="0" xfId="0" applyFont="1" applyFill="1" applyAlignment="1">
      <alignment horizontal="center"/>
    </xf>
    <xf numFmtId="0" fontId="15" fillId="8" borderId="0" xfId="0" applyFont="1" applyFill="1" applyAlignment="1">
      <alignment horizontal="center" vertical="center"/>
    </xf>
    <xf numFmtId="0" fontId="0" fillId="6" borderId="23" xfId="0" applyFill="1" applyBorder="1" applyAlignment="1">
      <alignment horizontal="center" vertical="top"/>
    </xf>
    <xf numFmtId="0" fontId="0" fillId="6" borderId="24" xfId="0" applyFill="1" applyBorder="1" applyAlignment="1">
      <alignment horizontal="center" vertical="top"/>
    </xf>
    <xf numFmtId="49" fontId="0" fillId="6" borderId="0" xfId="0" applyNumberFormat="1" applyFill="1" applyAlignment="1">
      <alignment vertical="top" wrapText="1"/>
    </xf>
    <xf numFmtId="49" fontId="0" fillId="6" borderId="0" xfId="0" applyNumberFormat="1" applyFont="1" applyFill="1" applyAlignment="1">
      <alignment horizontal="left" vertical="top" wrapText="1"/>
    </xf>
    <xf numFmtId="49" fontId="12" fillId="6" borderId="0" xfId="0" applyNumberFormat="1" applyFont="1" applyFill="1" applyAlignment="1">
      <alignment vertical="top" wrapText="1"/>
    </xf>
    <xf numFmtId="0" fontId="7" fillId="6" borderId="0" xfId="0" applyFont="1" applyFill="1" applyAlignment="1">
      <alignment vertical="top"/>
    </xf>
    <xf numFmtId="0" fontId="10" fillId="3" borderId="7" xfId="0" applyFont="1" applyFill="1" applyBorder="1" applyAlignment="1">
      <alignment horizontal="center"/>
    </xf>
    <xf numFmtId="0" fontId="10" fillId="3" borderId="6" xfId="0" applyFont="1" applyFill="1" applyBorder="1" applyAlignment="1">
      <alignment horizontal="center"/>
    </xf>
    <xf numFmtId="0" fontId="10" fillId="3" borderId="1" xfId="0" applyFont="1" applyFill="1" applyBorder="1" applyAlignment="1">
      <alignment horizontal="center"/>
    </xf>
    <xf numFmtId="0" fontId="10" fillId="3" borderId="5" xfId="0" applyFont="1" applyFill="1" applyBorder="1" applyAlignment="1">
      <alignment horizontal="center"/>
    </xf>
    <xf numFmtId="0" fontId="0" fillId="6" borderId="0" xfId="0" applyNumberFormat="1" applyFill="1" applyAlignment="1">
      <alignment horizontal="left" vertical="top" wrapText="1"/>
    </xf>
    <xf numFmtId="49" fontId="9" fillId="6" borderId="0" xfId="0" applyNumberFormat="1" applyFont="1" applyFill="1" applyAlignment="1">
      <alignment vertical="top"/>
    </xf>
    <xf numFmtId="49" fontId="0" fillId="6" borderId="0" xfId="0" applyNumberFormat="1" applyFill="1" applyAlignment="1">
      <alignment horizontal="left" vertical="top" wrapText="1"/>
    </xf>
    <xf numFmtId="49" fontId="0" fillId="6" borderId="5" xfId="0" applyNumberFormat="1" applyFill="1" applyBorder="1" applyAlignment="1">
      <alignment horizontal="center" vertical="top"/>
    </xf>
    <xf numFmtId="49" fontId="0" fillId="6" borderId="6" xfId="0" applyNumberFormat="1" applyFill="1" applyBorder="1" applyAlignment="1">
      <alignment horizontal="center" vertical="top"/>
    </xf>
    <xf numFmtId="49" fontId="0" fillId="6" borderId="5" xfId="0" applyNumberFormat="1" applyFill="1" applyBorder="1" applyAlignment="1">
      <alignment horizontal="center" vertical="top" wrapText="1"/>
    </xf>
    <xf numFmtId="49" fontId="0" fillId="6" borderId="6" xfId="0" applyNumberFormat="1" applyFill="1" applyBorder="1" applyAlignment="1">
      <alignment horizontal="center" vertical="top" wrapText="1"/>
    </xf>
    <xf numFmtId="49" fontId="12" fillId="6" borderId="0" xfId="0" applyNumberFormat="1" applyFont="1" applyFill="1" applyAlignment="1">
      <alignment horizontal="left" vertical="top" wrapText="1"/>
    </xf>
    <xf numFmtId="0" fontId="0" fillId="6" borderId="0" xfId="0" applyNumberFormat="1" applyFill="1" applyBorder="1" applyAlignment="1">
      <alignment horizontal="left" vertical="top" wrapText="1"/>
    </xf>
    <xf numFmtId="0" fontId="0" fillId="6" borderId="0" xfId="0" applyFill="1" applyAlignment="1">
      <alignment horizontal="left" vertical="top"/>
    </xf>
    <xf numFmtId="0" fontId="0" fillId="6" borderId="0" xfId="0" applyFont="1" applyFill="1" applyBorder="1" applyAlignment="1">
      <alignment horizontal="left" vertical="top" wrapText="1"/>
    </xf>
    <xf numFmtId="0" fontId="10" fillId="6" borderId="0" xfId="0" applyFont="1" applyFill="1" applyAlignment="1">
      <alignment horizontal="left" vertical="top"/>
    </xf>
    <xf numFmtId="49" fontId="0" fillId="6" borderId="0" xfId="0" applyNumberFormat="1" applyFont="1" applyFill="1" applyBorder="1" applyAlignment="1">
      <alignment horizontal="left" vertical="top" wrapText="1"/>
    </xf>
    <xf numFmtId="49" fontId="0" fillId="6" borderId="7" xfId="0" applyNumberFormat="1" applyFill="1" applyBorder="1" applyAlignment="1">
      <alignment horizontal="center" vertical="top"/>
    </xf>
    <xf numFmtId="49" fontId="0" fillId="6" borderId="1" xfId="0" applyNumberFormat="1" applyFill="1" applyBorder="1" applyAlignment="1">
      <alignment horizontal="center" vertical="top" wrapText="1"/>
    </xf>
    <xf numFmtId="0" fontId="10" fillId="6" borderId="8" xfId="0" applyFont="1" applyFill="1" applyBorder="1" applyAlignment="1">
      <alignment horizontal="center" vertical="top"/>
    </xf>
    <xf numFmtId="0" fontId="10" fillId="6" borderId="2"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6" borderId="4" xfId="0" applyFont="1" applyFill="1" applyBorder="1" applyAlignment="1">
      <alignment horizontal="left" vertical="top" wrapText="1"/>
    </xf>
    <xf numFmtId="0" fontId="12" fillId="6" borderId="21" xfId="0" applyFont="1" applyFill="1" applyBorder="1" applyAlignment="1">
      <alignment horizontal="left" vertical="top" wrapText="1"/>
    </xf>
    <xf numFmtId="0" fontId="0" fillId="6" borderId="21" xfId="0" applyFill="1" applyBorder="1" applyAlignment="1">
      <alignment horizontal="left" vertical="top" wrapText="1"/>
    </xf>
    <xf numFmtId="0" fontId="0" fillId="6" borderId="28" xfId="0" applyFill="1" applyBorder="1" applyAlignment="1">
      <alignment horizontal="left" vertical="top" wrapText="1"/>
    </xf>
    <xf numFmtId="0" fontId="0" fillId="6" borderId="8" xfId="0" applyFill="1" applyBorder="1" applyAlignment="1">
      <alignment horizontal="left" vertical="top" wrapText="1"/>
    </xf>
    <xf numFmtId="0" fontId="0" fillId="6" borderId="29" xfId="0" applyFill="1" applyBorder="1" applyAlignment="1">
      <alignment horizontal="left" vertical="top" wrapText="1"/>
    </xf>
    <xf numFmtId="0" fontId="10" fillId="6" borderId="25" xfId="0" applyFont="1" applyFill="1" applyBorder="1" applyAlignment="1">
      <alignment horizontal="left" vertical="top" wrapText="1"/>
    </xf>
    <xf numFmtId="0" fontId="10" fillId="6" borderId="20" xfId="0" applyFont="1" applyFill="1" applyBorder="1" applyAlignment="1">
      <alignment horizontal="left" vertical="top" wrapText="1"/>
    </xf>
    <xf numFmtId="0" fontId="10" fillId="6" borderId="26" xfId="0" applyFont="1" applyFill="1" applyBorder="1" applyAlignment="1">
      <alignment horizontal="left" vertical="top" wrapText="1"/>
    </xf>
    <xf numFmtId="49" fontId="0" fillId="6" borderId="5" xfId="0" applyNumberFormat="1" applyFont="1" applyFill="1" applyBorder="1" applyAlignment="1">
      <alignment horizontal="center" vertical="top" wrapText="1"/>
    </xf>
    <xf numFmtId="49" fontId="0" fillId="6" borderId="6" xfId="0" applyNumberFormat="1" applyFont="1" applyFill="1" applyBorder="1" applyAlignment="1">
      <alignment horizontal="center" vertical="top" wrapText="1"/>
    </xf>
    <xf numFmtId="0" fontId="13" fillId="6" borderId="0" xfId="0" applyFont="1" applyFill="1" applyAlignment="1">
      <alignment vertical="top"/>
    </xf>
  </cellXfs>
  <cellStyles count="3">
    <cellStyle name="Hyperlink" xfId="2" builtinId="8"/>
    <cellStyle name="Komma" xfId="1" builtinId="3"/>
    <cellStyle name="Standard" xfId="0" builtinId="0"/>
  </cellStyles>
  <dxfs count="159">
    <dxf>
      <fill>
        <patternFill>
          <bgColor theme="9" tint="0.79998168889431442"/>
        </patternFill>
      </fill>
    </dxf>
    <dxf>
      <fill>
        <patternFill>
          <bgColor theme="9" tint="0.59996337778862885"/>
        </patternFill>
      </fill>
    </dxf>
    <dxf>
      <fill>
        <patternFill>
          <bgColor rgb="FF92D050"/>
        </patternFill>
      </fill>
    </dxf>
    <dxf>
      <fill>
        <patternFill>
          <bgColor theme="9" tint="0.79998168889431442"/>
        </patternFill>
      </fill>
    </dxf>
    <dxf>
      <fill>
        <patternFill>
          <bgColor theme="9" tint="0.59996337778862885"/>
        </patternFill>
      </fill>
    </dxf>
    <dxf>
      <fill>
        <patternFill>
          <bgColor rgb="FF92D050"/>
        </patternFill>
      </fill>
    </dxf>
    <dxf>
      <fill>
        <patternFill>
          <bgColor theme="9" tint="0.79998168889431442"/>
        </patternFill>
      </fill>
    </dxf>
    <dxf>
      <fill>
        <patternFill>
          <bgColor theme="9" tint="0.59996337778862885"/>
        </patternFill>
      </fill>
    </dxf>
    <dxf>
      <fill>
        <patternFill>
          <bgColor rgb="FF92D050"/>
        </patternFill>
      </fill>
    </dxf>
    <dxf>
      <fill>
        <patternFill>
          <bgColor theme="0"/>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1163782</xdr:colOff>
      <xdr:row>1</xdr:row>
      <xdr:rowOff>96531</xdr:rowOff>
    </xdr:to>
    <xdr:pic>
      <xdr:nvPicPr>
        <xdr:cNvPr id="4" name="Picture 7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1125682" cy="668031"/>
        </a:xfrm>
        <a:prstGeom prst="rect">
          <a:avLst/>
        </a:prstGeom>
        <a:solidFill>
          <a:srgbClr val="FF0000"/>
        </a:solidFill>
        <a:ln>
          <a:noFill/>
        </a:ln>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277</xdr:row>
      <xdr:rowOff>219075</xdr:rowOff>
    </xdr:from>
    <xdr:to>
      <xdr:col>3</xdr:col>
      <xdr:colOff>9525</xdr:colOff>
      <xdr:row>279</xdr:row>
      <xdr:rowOff>15631</xdr:rowOff>
    </xdr:to>
    <xdr:sp macro="" textlink="">
      <xdr:nvSpPr>
        <xdr:cNvPr id="6" name="Right Arrow 6"/>
        <xdr:cNvSpPr/>
      </xdr:nvSpPr>
      <xdr:spPr>
        <a:xfrm>
          <a:off x="4572000" y="2162175"/>
          <a:ext cx="1924050"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277</xdr:row>
      <xdr:rowOff>200025</xdr:rowOff>
    </xdr:from>
    <xdr:to>
      <xdr:col>0</xdr:col>
      <xdr:colOff>1495425</xdr:colOff>
      <xdr:row>278</xdr:row>
      <xdr:rowOff>158506</xdr:rowOff>
    </xdr:to>
    <xdr:sp macro="" textlink="">
      <xdr:nvSpPr>
        <xdr:cNvPr id="8" name="Right Arrow 6"/>
        <xdr:cNvSpPr/>
      </xdr:nvSpPr>
      <xdr:spPr>
        <a:xfrm>
          <a:off x="771526" y="2143125"/>
          <a:ext cx="1485899"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277</xdr:row>
      <xdr:rowOff>200025</xdr:rowOff>
    </xdr:from>
    <xdr:to>
      <xdr:col>11</xdr:col>
      <xdr:colOff>1247775</xdr:colOff>
      <xdr:row>279</xdr:row>
      <xdr:rowOff>38100</xdr:rowOff>
    </xdr:to>
    <xdr:sp macro="" textlink="">
      <xdr:nvSpPr>
        <xdr:cNvPr id="9" name="Right Arrow 6"/>
        <xdr:cNvSpPr/>
      </xdr:nvSpPr>
      <xdr:spPr>
        <a:xfrm>
          <a:off x="6191250" y="5438775"/>
          <a:ext cx="10363200" cy="22860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279</xdr:row>
      <xdr:rowOff>114300</xdr:rowOff>
    </xdr:from>
    <xdr:to>
      <xdr:col>7</xdr:col>
      <xdr:colOff>1247775</xdr:colOff>
      <xdr:row>281</xdr:row>
      <xdr:rowOff>50279</xdr:rowOff>
    </xdr:to>
    <xdr:sp macro="" textlink="">
      <xdr:nvSpPr>
        <xdr:cNvPr id="12" name="Right Arrow 14"/>
        <xdr:cNvSpPr/>
      </xdr:nvSpPr>
      <xdr:spPr>
        <a:xfrm>
          <a:off x="6172200" y="5743575"/>
          <a:ext cx="5314950"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279</xdr:row>
      <xdr:rowOff>133350</xdr:rowOff>
    </xdr:from>
    <xdr:to>
      <xdr:col>11</xdr:col>
      <xdr:colOff>1257300</xdr:colOff>
      <xdr:row>281</xdr:row>
      <xdr:rowOff>69328</xdr:rowOff>
    </xdr:to>
    <xdr:sp macro="" textlink="">
      <xdr:nvSpPr>
        <xdr:cNvPr id="14" name="Right Arrow 18"/>
        <xdr:cNvSpPr/>
      </xdr:nvSpPr>
      <xdr:spPr>
        <a:xfrm>
          <a:off x="11515726" y="5762625"/>
          <a:ext cx="5048249" cy="25982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1</xdr:col>
      <xdr:colOff>504701</xdr:colOff>
      <xdr:row>294</xdr:row>
      <xdr:rowOff>24740</xdr:rowOff>
    </xdr:from>
    <xdr:to>
      <xdr:col>1</xdr:col>
      <xdr:colOff>1063831</xdr:colOff>
      <xdr:row>295</xdr:row>
      <xdr:rowOff>23936</xdr:rowOff>
    </xdr:to>
    <xdr:sp macro="" textlink="">
      <xdr:nvSpPr>
        <xdr:cNvPr id="16" name="Right Arrow 1"/>
        <xdr:cNvSpPr/>
      </xdr:nvSpPr>
      <xdr:spPr>
        <a:xfrm>
          <a:off x="2347850" y="5455227"/>
          <a:ext cx="559130" cy="18474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80899</xdr:colOff>
      <xdr:row>289</xdr:row>
      <xdr:rowOff>148442</xdr:rowOff>
    </xdr:from>
    <xdr:to>
      <xdr:col>3</xdr:col>
      <xdr:colOff>593766</xdr:colOff>
      <xdr:row>291</xdr:row>
      <xdr:rowOff>30054</xdr:rowOff>
    </xdr:to>
    <xdr:sp macro="" textlink="">
      <xdr:nvSpPr>
        <xdr:cNvPr id="23" name="Right Arrow 8"/>
        <xdr:cNvSpPr/>
      </xdr:nvSpPr>
      <xdr:spPr>
        <a:xfrm>
          <a:off x="5597977" y="4576948"/>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120856</xdr:colOff>
      <xdr:row>290</xdr:row>
      <xdr:rowOff>24741</xdr:rowOff>
    </xdr:from>
    <xdr:to>
      <xdr:col>15</xdr:col>
      <xdr:colOff>593766</xdr:colOff>
      <xdr:row>291</xdr:row>
      <xdr:rowOff>23936</xdr:rowOff>
    </xdr:to>
    <xdr:sp macro="" textlink="">
      <xdr:nvSpPr>
        <xdr:cNvPr id="27" name="Right Arrow 1"/>
        <xdr:cNvSpPr/>
      </xdr:nvSpPr>
      <xdr:spPr>
        <a:xfrm>
          <a:off x="15113453" y="4811981"/>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98961</xdr:colOff>
      <xdr:row>277</xdr:row>
      <xdr:rowOff>209551</xdr:rowOff>
    </xdr:from>
    <xdr:to>
      <xdr:col>17</xdr:col>
      <xdr:colOff>12370</xdr:colOff>
      <xdr:row>279</xdr:row>
      <xdr:rowOff>15632</xdr:rowOff>
    </xdr:to>
    <xdr:sp macro="" textlink="">
      <xdr:nvSpPr>
        <xdr:cNvPr id="68" name="Right Arrow 6"/>
        <xdr:cNvSpPr/>
      </xdr:nvSpPr>
      <xdr:spPr>
        <a:xfrm>
          <a:off x="15091558" y="6283285"/>
          <a:ext cx="2647208" cy="18955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277</xdr:row>
      <xdr:rowOff>200025</xdr:rowOff>
    </xdr:from>
    <xdr:to>
      <xdr:col>28</xdr:col>
      <xdr:colOff>9525</xdr:colOff>
      <xdr:row>279</xdr:row>
      <xdr:rowOff>34681</xdr:rowOff>
    </xdr:to>
    <xdr:sp macro="" textlink="">
      <xdr:nvSpPr>
        <xdr:cNvPr id="69" name="Right Arrow 6"/>
        <xdr:cNvSpPr/>
      </xdr:nvSpPr>
      <xdr:spPr>
        <a:xfrm>
          <a:off x="8791575" y="2143125"/>
          <a:ext cx="6972300" cy="2251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279</xdr:row>
      <xdr:rowOff>114300</xdr:rowOff>
    </xdr:from>
    <xdr:to>
      <xdr:col>21</xdr:col>
      <xdr:colOff>1257300</xdr:colOff>
      <xdr:row>281</xdr:row>
      <xdr:rowOff>50279</xdr:rowOff>
    </xdr:to>
    <xdr:sp macro="" textlink="">
      <xdr:nvSpPr>
        <xdr:cNvPr id="70" name="Right Arrow 14"/>
        <xdr:cNvSpPr/>
      </xdr:nvSpPr>
      <xdr:spPr>
        <a:xfrm>
          <a:off x="21107400" y="5743575"/>
          <a:ext cx="53435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280</xdr:row>
      <xdr:rowOff>0</xdr:rowOff>
    </xdr:from>
    <xdr:to>
      <xdr:col>28</xdr:col>
      <xdr:colOff>24740</xdr:colOff>
      <xdr:row>281</xdr:row>
      <xdr:rowOff>69328</xdr:rowOff>
    </xdr:to>
    <xdr:sp macro="" textlink="">
      <xdr:nvSpPr>
        <xdr:cNvPr id="71" name="Right Arrow 18"/>
        <xdr:cNvSpPr/>
      </xdr:nvSpPr>
      <xdr:spPr>
        <a:xfrm>
          <a:off x="24378681" y="2474026"/>
          <a:ext cx="3800475" cy="23014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31</xdr:col>
      <xdr:colOff>136730</xdr:colOff>
      <xdr:row>288</xdr:row>
      <xdr:rowOff>1044245</xdr:rowOff>
    </xdr:from>
    <xdr:to>
      <xdr:col>31</xdr:col>
      <xdr:colOff>646752</xdr:colOff>
      <xdr:row>289</xdr:row>
      <xdr:rowOff>690686</xdr:rowOff>
    </xdr:to>
    <xdr:sp macro="" textlink="">
      <xdr:nvSpPr>
        <xdr:cNvPr id="77" name="Right Arrow 1"/>
        <xdr:cNvSpPr/>
      </xdr:nvSpPr>
      <xdr:spPr>
        <a:xfrm>
          <a:off x="46015480" y="85102370"/>
          <a:ext cx="510022" cy="8688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32</xdr:col>
      <xdr:colOff>0</xdr:colOff>
      <xdr:row>277</xdr:row>
      <xdr:rowOff>185553</xdr:rowOff>
    </xdr:from>
    <xdr:to>
      <xdr:col>33</xdr:col>
      <xdr:colOff>371104</xdr:colOff>
      <xdr:row>279</xdr:row>
      <xdr:rowOff>28003</xdr:rowOff>
    </xdr:to>
    <xdr:sp macro="" textlink="">
      <xdr:nvSpPr>
        <xdr:cNvPr id="85" name="Right Arrow 6"/>
        <xdr:cNvSpPr/>
      </xdr:nvSpPr>
      <xdr:spPr>
        <a:xfrm>
          <a:off x="41509207" y="2115293"/>
          <a:ext cx="2380014" cy="225924"/>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277</xdr:row>
      <xdr:rowOff>200025</xdr:rowOff>
    </xdr:from>
    <xdr:to>
      <xdr:col>43</xdr:col>
      <xdr:colOff>9525</xdr:colOff>
      <xdr:row>279</xdr:row>
      <xdr:rowOff>34681</xdr:rowOff>
    </xdr:to>
    <xdr:sp macro="" textlink="">
      <xdr:nvSpPr>
        <xdr:cNvPr id="86" name="Right Arrow 6"/>
        <xdr:cNvSpPr/>
      </xdr:nvSpPr>
      <xdr:spPr>
        <a:xfrm>
          <a:off x="26736675" y="2143125"/>
          <a:ext cx="9115425" cy="2251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279</xdr:row>
      <xdr:rowOff>114300</xdr:rowOff>
    </xdr:from>
    <xdr:to>
      <xdr:col>38</xdr:col>
      <xdr:colOff>1247775</xdr:colOff>
      <xdr:row>281</xdr:row>
      <xdr:rowOff>50279</xdr:rowOff>
    </xdr:to>
    <xdr:sp macro="" textlink="">
      <xdr:nvSpPr>
        <xdr:cNvPr id="87" name="Right Arrow 14"/>
        <xdr:cNvSpPr/>
      </xdr:nvSpPr>
      <xdr:spPr>
        <a:xfrm>
          <a:off x="37747575" y="5743575"/>
          <a:ext cx="5295900"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9525</xdr:colOff>
      <xdr:row>279</xdr:row>
      <xdr:rowOff>136071</xdr:rowOff>
    </xdr:from>
    <xdr:to>
      <xdr:col>43</xdr:col>
      <xdr:colOff>24741</xdr:colOff>
      <xdr:row>281</xdr:row>
      <xdr:rowOff>47624</xdr:rowOff>
    </xdr:to>
    <xdr:sp macro="" textlink="">
      <xdr:nvSpPr>
        <xdr:cNvPr id="88" name="Right Arrow 18"/>
        <xdr:cNvSpPr/>
      </xdr:nvSpPr>
      <xdr:spPr>
        <a:xfrm>
          <a:off x="43072050" y="5765346"/>
          <a:ext cx="3729966" cy="23540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xdr:col>
      <xdr:colOff>60117</xdr:colOff>
      <xdr:row>294</xdr:row>
      <xdr:rowOff>3958</xdr:rowOff>
    </xdr:from>
    <xdr:to>
      <xdr:col>3</xdr:col>
      <xdr:colOff>572984</xdr:colOff>
      <xdr:row>295</xdr:row>
      <xdr:rowOff>21642</xdr:rowOff>
    </xdr:to>
    <xdr:sp macro="" textlink="">
      <xdr:nvSpPr>
        <xdr:cNvPr id="31" name="Right Arrow 8"/>
        <xdr:cNvSpPr/>
      </xdr:nvSpPr>
      <xdr:spPr>
        <a:xfrm>
          <a:off x="5577195" y="5236523"/>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76446</xdr:colOff>
      <xdr:row>297</xdr:row>
      <xdr:rowOff>131619</xdr:rowOff>
    </xdr:from>
    <xdr:to>
      <xdr:col>3</xdr:col>
      <xdr:colOff>589313</xdr:colOff>
      <xdr:row>299</xdr:row>
      <xdr:rowOff>13231</xdr:rowOff>
    </xdr:to>
    <xdr:sp macro="" textlink="">
      <xdr:nvSpPr>
        <xdr:cNvPr id="32" name="Right Arrow 8"/>
        <xdr:cNvSpPr/>
      </xdr:nvSpPr>
      <xdr:spPr>
        <a:xfrm>
          <a:off x="5593524" y="5871359"/>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72487</xdr:colOff>
      <xdr:row>289</xdr:row>
      <xdr:rowOff>140030</xdr:rowOff>
    </xdr:from>
    <xdr:to>
      <xdr:col>17</xdr:col>
      <xdr:colOff>585354</xdr:colOff>
      <xdr:row>291</xdr:row>
      <xdr:rowOff>21642</xdr:rowOff>
    </xdr:to>
    <xdr:sp macro="" textlink="">
      <xdr:nvSpPr>
        <xdr:cNvPr id="33" name="Right Arrow 8"/>
        <xdr:cNvSpPr/>
      </xdr:nvSpPr>
      <xdr:spPr>
        <a:xfrm>
          <a:off x="19815214" y="4568536"/>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64076</xdr:colOff>
      <xdr:row>293</xdr:row>
      <xdr:rowOff>156358</xdr:rowOff>
    </xdr:from>
    <xdr:to>
      <xdr:col>17</xdr:col>
      <xdr:colOff>576943</xdr:colOff>
      <xdr:row>295</xdr:row>
      <xdr:rowOff>13230</xdr:rowOff>
    </xdr:to>
    <xdr:sp macro="" textlink="">
      <xdr:nvSpPr>
        <xdr:cNvPr id="34" name="Right Arrow 8"/>
        <xdr:cNvSpPr/>
      </xdr:nvSpPr>
      <xdr:spPr>
        <a:xfrm>
          <a:off x="19806803" y="5228111"/>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80404</xdr:colOff>
      <xdr:row>297</xdr:row>
      <xdr:rowOff>160317</xdr:rowOff>
    </xdr:from>
    <xdr:to>
      <xdr:col>17</xdr:col>
      <xdr:colOff>593271</xdr:colOff>
      <xdr:row>299</xdr:row>
      <xdr:rowOff>41929</xdr:rowOff>
    </xdr:to>
    <xdr:sp macro="" textlink="">
      <xdr:nvSpPr>
        <xdr:cNvPr id="35" name="Right Arrow 8"/>
        <xdr:cNvSpPr/>
      </xdr:nvSpPr>
      <xdr:spPr>
        <a:xfrm>
          <a:off x="19823131" y="5900057"/>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124815</xdr:colOff>
      <xdr:row>294</xdr:row>
      <xdr:rowOff>3959</xdr:rowOff>
    </xdr:from>
    <xdr:to>
      <xdr:col>15</xdr:col>
      <xdr:colOff>597725</xdr:colOff>
      <xdr:row>294</xdr:row>
      <xdr:rowOff>163966</xdr:rowOff>
    </xdr:to>
    <xdr:sp macro="" textlink="">
      <xdr:nvSpPr>
        <xdr:cNvPr id="39" name="Right Arrow 1"/>
        <xdr:cNvSpPr/>
      </xdr:nvSpPr>
      <xdr:spPr>
        <a:xfrm>
          <a:off x="15117412" y="5434446"/>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128773</xdr:colOff>
      <xdr:row>297</xdr:row>
      <xdr:rowOff>143990</xdr:rowOff>
    </xdr:from>
    <xdr:to>
      <xdr:col>15</xdr:col>
      <xdr:colOff>601683</xdr:colOff>
      <xdr:row>298</xdr:row>
      <xdr:rowOff>143185</xdr:rowOff>
    </xdr:to>
    <xdr:sp macro="" textlink="">
      <xdr:nvSpPr>
        <xdr:cNvPr id="40" name="Right Arrow 1"/>
        <xdr:cNvSpPr/>
      </xdr:nvSpPr>
      <xdr:spPr>
        <a:xfrm>
          <a:off x="15121370" y="6081652"/>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124814</xdr:colOff>
      <xdr:row>293</xdr:row>
      <xdr:rowOff>152400</xdr:rowOff>
    </xdr:from>
    <xdr:to>
      <xdr:col>31</xdr:col>
      <xdr:colOff>634836</xdr:colOff>
      <xdr:row>294</xdr:row>
      <xdr:rowOff>163966</xdr:rowOff>
    </xdr:to>
    <xdr:sp macro="" textlink="">
      <xdr:nvSpPr>
        <xdr:cNvPr id="41" name="Right Arrow 1"/>
        <xdr:cNvSpPr/>
      </xdr:nvSpPr>
      <xdr:spPr>
        <a:xfrm>
          <a:off x="29850236" y="5422075"/>
          <a:ext cx="510022" cy="17237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116402</xdr:colOff>
      <xdr:row>297</xdr:row>
      <xdr:rowOff>143988</xdr:rowOff>
    </xdr:from>
    <xdr:to>
      <xdr:col>31</xdr:col>
      <xdr:colOff>626424</xdr:colOff>
      <xdr:row>298</xdr:row>
      <xdr:rowOff>155554</xdr:rowOff>
    </xdr:to>
    <xdr:sp macro="" textlink="">
      <xdr:nvSpPr>
        <xdr:cNvPr id="42" name="Right Arrow 1"/>
        <xdr:cNvSpPr/>
      </xdr:nvSpPr>
      <xdr:spPr>
        <a:xfrm>
          <a:off x="29841824" y="6081650"/>
          <a:ext cx="510022" cy="17237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306</xdr:row>
      <xdr:rowOff>219075</xdr:rowOff>
    </xdr:from>
    <xdr:to>
      <xdr:col>3</xdr:col>
      <xdr:colOff>9525</xdr:colOff>
      <xdr:row>308</xdr:row>
      <xdr:rowOff>15631</xdr:rowOff>
    </xdr:to>
    <xdr:sp macro="" textlink="">
      <xdr:nvSpPr>
        <xdr:cNvPr id="76" name="Right Arrow 6"/>
        <xdr:cNvSpPr/>
      </xdr:nvSpPr>
      <xdr:spPr>
        <a:xfrm>
          <a:off x="3364675" y="2346737"/>
          <a:ext cx="1926895" cy="18003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306</xdr:row>
      <xdr:rowOff>200025</xdr:rowOff>
    </xdr:from>
    <xdr:to>
      <xdr:col>0</xdr:col>
      <xdr:colOff>1495425</xdr:colOff>
      <xdr:row>307</xdr:row>
      <xdr:rowOff>158506</xdr:rowOff>
    </xdr:to>
    <xdr:sp macro="" textlink="">
      <xdr:nvSpPr>
        <xdr:cNvPr id="78" name="Right Arrow 6"/>
        <xdr:cNvSpPr/>
      </xdr:nvSpPr>
      <xdr:spPr>
        <a:xfrm>
          <a:off x="9526" y="2327687"/>
          <a:ext cx="1485899" cy="181144"/>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306</xdr:row>
      <xdr:rowOff>200025</xdr:rowOff>
    </xdr:from>
    <xdr:to>
      <xdr:col>11</xdr:col>
      <xdr:colOff>1257300</xdr:colOff>
      <xdr:row>308</xdr:row>
      <xdr:rowOff>38100</xdr:rowOff>
    </xdr:to>
    <xdr:sp macro="" textlink="">
      <xdr:nvSpPr>
        <xdr:cNvPr id="79" name="Right Arrow 6"/>
        <xdr:cNvSpPr/>
      </xdr:nvSpPr>
      <xdr:spPr>
        <a:xfrm>
          <a:off x="6191250" y="12915900"/>
          <a:ext cx="10372725" cy="22860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308</xdr:row>
      <xdr:rowOff>114300</xdr:rowOff>
    </xdr:from>
    <xdr:to>
      <xdr:col>8</xdr:col>
      <xdr:colOff>0</xdr:colOff>
      <xdr:row>310</xdr:row>
      <xdr:rowOff>50279</xdr:rowOff>
    </xdr:to>
    <xdr:sp macro="" textlink="">
      <xdr:nvSpPr>
        <xdr:cNvPr id="80" name="Right Arrow 14"/>
        <xdr:cNvSpPr/>
      </xdr:nvSpPr>
      <xdr:spPr>
        <a:xfrm>
          <a:off x="6172200" y="13220700"/>
          <a:ext cx="5334000"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308</xdr:row>
      <xdr:rowOff>133350</xdr:rowOff>
    </xdr:from>
    <xdr:to>
      <xdr:col>11</xdr:col>
      <xdr:colOff>1247775</xdr:colOff>
      <xdr:row>310</xdr:row>
      <xdr:rowOff>69328</xdr:rowOff>
    </xdr:to>
    <xdr:sp macro="" textlink="">
      <xdr:nvSpPr>
        <xdr:cNvPr id="81" name="Right Arrow 18"/>
        <xdr:cNvSpPr/>
      </xdr:nvSpPr>
      <xdr:spPr>
        <a:xfrm>
          <a:off x="11515726" y="13239750"/>
          <a:ext cx="5038724" cy="25982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1</xdr:col>
      <xdr:colOff>504701</xdr:colOff>
      <xdr:row>323</xdr:row>
      <xdr:rowOff>24740</xdr:rowOff>
    </xdr:from>
    <xdr:to>
      <xdr:col>1</xdr:col>
      <xdr:colOff>1063831</xdr:colOff>
      <xdr:row>324</xdr:row>
      <xdr:rowOff>23936</xdr:rowOff>
    </xdr:to>
    <xdr:sp macro="" textlink="">
      <xdr:nvSpPr>
        <xdr:cNvPr id="82" name="Right Arrow 1"/>
        <xdr:cNvSpPr/>
      </xdr:nvSpPr>
      <xdr:spPr>
        <a:xfrm>
          <a:off x="2347850" y="5455227"/>
          <a:ext cx="559130" cy="18474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80899</xdr:colOff>
      <xdr:row>318</xdr:row>
      <xdr:rowOff>148442</xdr:rowOff>
    </xdr:from>
    <xdr:to>
      <xdr:col>3</xdr:col>
      <xdr:colOff>593766</xdr:colOff>
      <xdr:row>320</xdr:row>
      <xdr:rowOff>30054</xdr:rowOff>
    </xdr:to>
    <xdr:sp macro="" textlink="">
      <xdr:nvSpPr>
        <xdr:cNvPr id="83" name="Right Arrow 8"/>
        <xdr:cNvSpPr/>
      </xdr:nvSpPr>
      <xdr:spPr>
        <a:xfrm>
          <a:off x="5362944" y="4774871"/>
          <a:ext cx="512867" cy="20323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120856</xdr:colOff>
      <xdr:row>319</xdr:row>
      <xdr:rowOff>24741</xdr:rowOff>
    </xdr:from>
    <xdr:to>
      <xdr:col>15</xdr:col>
      <xdr:colOff>593766</xdr:colOff>
      <xdr:row>320</xdr:row>
      <xdr:rowOff>23936</xdr:rowOff>
    </xdr:to>
    <xdr:sp macro="" textlink="">
      <xdr:nvSpPr>
        <xdr:cNvPr id="84" name="Right Arrow 1"/>
        <xdr:cNvSpPr/>
      </xdr:nvSpPr>
      <xdr:spPr>
        <a:xfrm>
          <a:off x="15113453" y="4811981"/>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16</xdr:col>
      <xdr:colOff>0</xdr:colOff>
      <xdr:row>306</xdr:row>
      <xdr:rowOff>209551</xdr:rowOff>
    </xdr:from>
    <xdr:to>
      <xdr:col>18</xdr:col>
      <xdr:colOff>0</xdr:colOff>
      <xdr:row>308</xdr:row>
      <xdr:rowOff>15632</xdr:rowOff>
    </xdr:to>
    <xdr:sp macro="" textlink="">
      <xdr:nvSpPr>
        <xdr:cNvPr id="89" name="Right Arrow 6"/>
        <xdr:cNvSpPr/>
      </xdr:nvSpPr>
      <xdr:spPr>
        <a:xfrm>
          <a:off x="15759545" y="2337213"/>
          <a:ext cx="3390158" cy="18955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306</xdr:row>
      <xdr:rowOff>200025</xdr:rowOff>
    </xdr:from>
    <xdr:to>
      <xdr:col>28</xdr:col>
      <xdr:colOff>9525</xdr:colOff>
      <xdr:row>308</xdr:row>
      <xdr:rowOff>34681</xdr:rowOff>
    </xdr:to>
    <xdr:sp macro="" textlink="">
      <xdr:nvSpPr>
        <xdr:cNvPr id="90" name="Right Arrow 6"/>
        <xdr:cNvSpPr/>
      </xdr:nvSpPr>
      <xdr:spPr>
        <a:xfrm>
          <a:off x="19341193" y="2327687"/>
          <a:ext cx="7820767" cy="21813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308</xdr:row>
      <xdr:rowOff>114300</xdr:rowOff>
    </xdr:from>
    <xdr:to>
      <xdr:col>21</xdr:col>
      <xdr:colOff>1247775</xdr:colOff>
      <xdr:row>310</xdr:row>
      <xdr:rowOff>50279</xdr:rowOff>
    </xdr:to>
    <xdr:sp macro="" textlink="">
      <xdr:nvSpPr>
        <xdr:cNvPr id="91" name="Right Arrow 14"/>
        <xdr:cNvSpPr/>
      </xdr:nvSpPr>
      <xdr:spPr>
        <a:xfrm>
          <a:off x="21107400" y="13220700"/>
          <a:ext cx="5334000"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309</xdr:row>
      <xdr:rowOff>0</xdr:rowOff>
    </xdr:from>
    <xdr:to>
      <xdr:col>28</xdr:col>
      <xdr:colOff>24740</xdr:colOff>
      <xdr:row>310</xdr:row>
      <xdr:rowOff>69328</xdr:rowOff>
    </xdr:to>
    <xdr:sp macro="" textlink="">
      <xdr:nvSpPr>
        <xdr:cNvPr id="92" name="Right Arrow 18"/>
        <xdr:cNvSpPr/>
      </xdr:nvSpPr>
      <xdr:spPr>
        <a:xfrm>
          <a:off x="23376700" y="2671948"/>
          <a:ext cx="3800475" cy="23014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31</xdr:col>
      <xdr:colOff>120855</xdr:colOff>
      <xdr:row>319</xdr:row>
      <xdr:rowOff>12370</xdr:rowOff>
    </xdr:from>
    <xdr:to>
      <xdr:col>31</xdr:col>
      <xdr:colOff>630877</xdr:colOff>
      <xdr:row>320</xdr:row>
      <xdr:rowOff>23936</xdr:rowOff>
    </xdr:to>
    <xdr:sp macro="" textlink="">
      <xdr:nvSpPr>
        <xdr:cNvPr id="93" name="Right Arrow 1"/>
        <xdr:cNvSpPr/>
      </xdr:nvSpPr>
      <xdr:spPr>
        <a:xfrm>
          <a:off x="29846277" y="4799610"/>
          <a:ext cx="510022" cy="17237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32</xdr:col>
      <xdr:colOff>0</xdr:colOff>
      <xdr:row>306</xdr:row>
      <xdr:rowOff>185553</xdr:rowOff>
    </xdr:from>
    <xdr:to>
      <xdr:col>33</xdr:col>
      <xdr:colOff>371104</xdr:colOff>
      <xdr:row>308</xdr:row>
      <xdr:rowOff>28003</xdr:rowOff>
    </xdr:to>
    <xdr:sp macro="" textlink="">
      <xdr:nvSpPr>
        <xdr:cNvPr id="94" name="Right Arrow 6"/>
        <xdr:cNvSpPr/>
      </xdr:nvSpPr>
      <xdr:spPr>
        <a:xfrm>
          <a:off x="30492370" y="2313215"/>
          <a:ext cx="2375065" cy="225924"/>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306</xdr:row>
      <xdr:rowOff>200025</xdr:rowOff>
    </xdr:from>
    <xdr:to>
      <xdr:col>43</xdr:col>
      <xdr:colOff>9525</xdr:colOff>
      <xdr:row>308</xdr:row>
      <xdr:rowOff>34681</xdr:rowOff>
    </xdr:to>
    <xdr:sp macro="" textlink="">
      <xdr:nvSpPr>
        <xdr:cNvPr id="95" name="Right Arrow 6"/>
        <xdr:cNvSpPr/>
      </xdr:nvSpPr>
      <xdr:spPr>
        <a:xfrm>
          <a:off x="33282329" y="2327687"/>
          <a:ext cx="7808397" cy="21813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308</xdr:row>
      <xdr:rowOff>114300</xdr:rowOff>
    </xdr:from>
    <xdr:to>
      <xdr:col>38</xdr:col>
      <xdr:colOff>1238250</xdr:colOff>
      <xdr:row>310</xdr:row>
      <xdr:rowOff>50279</xdr:rowOff>
    </xdr:to>
    <xdr:sp macro="" textlink="">
      <xdr:nvSpPr>
        <xdr:cNvPr id="96" name="Right Arrow 14"/>
        <xdr:cNvSpPr/>
      </xdr:nvSpPr>
      <xdr:spPr>
        <a:xfrm>
          <a:off x="37747575" y="13220700"/>
          <a:ext cx="528637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0</xdr:colOff>
      <xdr:row>308</xdr:row>
      <xdr:rowOff>133350</xdr:rowOff>
    </xdr:from>
    <xdr:to>
      <xdr:col>43</xdr:col>
      <xdr:colOff>19051</xdr:colOff>
      <xdr:row>310</xdr:row>
      <xdr:rowOff>40753</xdr:rowOff>
    </xdr:to>
    <xdr:sp macro="" textlink="">
      <xdr:nvSpPr>
        <xdr:cNvPr id="97" name="Right Arrow 18"/>
        <xdr:cNvSpPr/>
      </xdr:nvSpPr>
      <xdr:spPr>
        <a:xfrm>
          <a:off x="37305468" y="2644486"/>
          <a:ext cx="3794784" cy="229027"/>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xdr:col>
      <xdr:colOff>60117</xdr:colOff>
      <xdr:row>323</xdr:row>
      <xdr:rowOff>3958</xdr:rowOff>
    </xdr:from>
    <xdr:to>
      <xdr:col>3</xdr:col>
      <xdr:colOff>572984</xdr:colOff>
      <xdr:row>324</xdr:row>
      <xdr:rowOff>21642</xdr:rowOff>
    </xdr:to>
    <xdr:sp macro="" textlink="">
      <xdr:nvSpPr>
        <xdr:cNvPr id="98" name="Right Arrow 8"/>
        <xdr:cNvSpPr/>
      </xdr:nvSpPr>
      <xdr:spPr>
        <a:xfrm>
          <a:off x="5342162" y="5434445"/>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76446</xdr:colOff>
      <xdr:row>326</xdr:row>
      <xdr:rowOff>131619</xdr:rowOff>
    </xdr:from>
    <xdr:to>
      <xdr:col>3</xdr:col>
      <xdr:colOff>589313</xdr:colOff>
      <xdr:row>328</xdr:row>
      <xdr:rowOff>13231</xdr:rowOff>
    </xdr:to>
    <xdr:sp macro="" textlink="">
      <xdr:nvSpPr>
        <xdr:cNvPr id="99" name="Right Arrow 8"/>
        <xdr:cNvSpPr/>
      </xdr:nvSpPr>
      <xdr:spPr>
        <a:xfrm>
          <a:off x="5358491" y="6069281"/>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72487</xdr:colOff>
      <xdr:row>318</xdr:row>
      <xdr:rowOff>140030</xdr:rowOff>
    </xdr:from>
    <xdr:to>
      <xdr:col>17</xdr:col>
      <xdr:colOff>585354</xdr:colOff>
      <xdr:row>320</xdr:row>
      <xdr:rowOff>21642</xdr:rowOff>
    </xdr:to>
    <xdr:sp macro="" textlink="">
      <xdr:nvSpPr>
        <xdr:cNvPr id="100" name="Right Arrow 8"/>
        <xdr:cNvSpPr/>
      </xdr:nvSpPr>
      <xdr:spPr>
        <a:xfrm>
          <a:off x="17798883" y="4766459"/>
          <a:ext cx="512867" cy="20323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64076</xdr:colOff>
      <xdr:row>322</xdr:row>
      <xdr:rowOff>156358</xdr:rowOff>
    </xdr:from>
    <xdr:to>
      <xdr:col>17</xdr:col>
      <xdr:colOff>576943</xdr:colOff>
      <xdr:row>324</xdr:row>
      <xdr:rowOff>13230</xdr:rowOff>
    </xdr:to>
    <xdr:sp macro="" textlink="">
      <xdr:nvSpPr>
        <xdr:cNvPr id="101" name="Right Arrow 8"/>
        <xdr:cNvSpPr/>
      </xdr:nvSpPr>
      <xdr:spPr>
        <a:xfrm>
          <a:off x="17790472" y="5426033"/>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80404</xdr:colOff>
      <xdr:row>326</xdr:row>
      <xdr:rowOff>160317</xdr:rowOff>
    </xdr:from>
    <xdr:to>
      <xdr:col>17</xdr:col>
      <xdr:colOff>593271</xdr:colOff>
      <xdr:row>328</xdr:row>
      <xdr:rowOff>41929</xdr:rowOff>
    </xdr:to>
    <xdr:sp macro="" textlink="">
      <xdr:nvSpPr>
        <xdr:cNvPr id="102" name="Right Arrow 8"/>
        <xdr:cNvSpPr/>
      </xdr:nvSpPr>
      <xdr:spPr>
        <a:xfrm>
          <a:off x="17806800" y="6097979"/>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97227</xdr:colOff>
      <xdr:row>318</xdr:row>
      <xdr:rowOff>140030</xdr:rowOff>
    </xdr:from>
    <xdr:to>
      <xdr:col>33</xdr:col>
      <xdr:colOff>610094</xdr:colOff>
      <xdr:row>320</xdr:row>
      <xdr:rowOff>21642</xdr:rowOff>
    </xdr:to>
    <xdr:sp macro="" textlink="">
      <xdr:nvSpPr>
        <xdr:cNvPr id="103" name="Right Arrow 8"/>
        <xdr:cNvSpPr/>
      </xdr:nvSpPr>
      <xdr:spPr>
        <a:xfrm>
          <a:off x="32593558" y="4766459"/>
          <a:ext cx="512867" cy="20323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88815</xdr:colOff>
      <xdr:row>322</xdr:row>
      <xdr:rowOff>143989</xdr:rowOff>
    </xdr:from>
    <xdr:to>
      <xdr:col>33</xdr:col>
      <xdr:colOff>601682</xdr:colOff>
      <xdr:row>324</xdr:row>
      <xdr:rowOff>861</xdr:rowOff>
    </xdr:to>
    <xdr:sp macro="" textlink="">
      <xdr:nvSpPr>
        <xdr:cNvPr id="104" name="Right Arrow 8"/>
        <xdr:cNvSpPr/>
      </xdr:nvSpPr>
      <xdr:spPr>
        <a:xfrm>
          <a:off x="32585146" y="5413664"/>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80403</xdr:colOff>
      <xdr:row>326</xdr:row>
      <xdr:rowOff>147947</xdr:rowOff>
    </xdr:from>
    <xdr:to>
      <xdr:col>33</xdr:col>
      <xdr:colOff>593270</xdr:colOff>
      <xdr:row>328</xdr:row>
      <xdr:rowOff>29559</xdr:rowOff>
    </xdr:to>
    <xdr:sp macro="" textlink="">
      <xdr:nvSpPr>
        <xdr:cNvPr id="105" name="Right Arrow 8"/>
        <xdr:cNvSpPr/>
      </xdr:nvSpPr>
      <xdr:spPr>
        <a:xfrm>
          <a:off x="32576734" y="6085609"/>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124815</xdr:colOff>
      <xdr:row>323</xdr:row>
      <xdr:rowOff>3959</xdr:rowOff>
    </xdr:from>
    <xdr:to>
      <xdr:col>15</xdr:col>
      <xdr:colOff>597725</xdr:colOff>
      <xdr:row>323</xdr:row>
      <xdr:rowOff>163966</xdr:rowOff>
    </xdr:to>
    <xdr:sp macro="" textlink="">
      <xdr:nvSpPr>
        <xdr:cNvPr id="106" name="Right Arrow 1"/>
        <xdr:cNvSpPr/>
      </xdr:nvSpPr>
      <xdr:spPr>
        <a:xfrm>
          <a:off x="15117412" y="5434446"/>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128773</xdr:colOff>
      <xdr:row>326</xdr:row>
      <xdr:rowOff>143990</xdr:rowOff>
    </xdr:from>
    <xdr:to>
      <xdr:col>15</xdr:col>
      <xdr:colOff>601683</xdr:colOff>
      <xdr:row>327</xdr:row>
      <xdr:rowOff>143185</xdr:rowOff>
    </xdr:to>
    <xdr:sp macro="" textlink="">
      <xdr:nvSpPr>
        <xdr:cNvPr id="107" name="Right Arrow 1"/>
        <xdr:cNvSpPr/>
      </xdr:nvSpPr>
      <xdr:spPr>
        <a:xfrm>
          <a:off x="15121370" y="6081652"/>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124814</xdr:colOff>
      <xdr:row>322</xdr:row>
      <xdr:rowOff>152400</xdr:rowOff>
    </xdr:from>
    <xdr:to>
      <xdr:col>31</xdr:col>
      <xdr:colOff>634836</xdr:colOff>
      <xdr:row>323</xdr:row>
      <xdr:rowOff>163966</xdr:rowOff>
    </xdr:to>
    <xdr:sp macro="" textlink="">
      <xdr:nvSpPr>
        <xdr:cNvPr id="108" name="Right Arrow 1"/>
        <xdr:cNvSpPr/>
      </xdr:nvSpPr>
      <xdr:spPr>
        <a:xfrm>
          <a:off x="29850236" y="5422075"/>
          <a:ext cx="510022" cy="17237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116402</xdr:colOff>
      <xdr:row>326</xdr:row>
      <xdr:rowOff>143988</xdr:rowOff>
    </xdr:from>
    <xdr:to>
      <xdr:col>31</xdr:col>
      <xdr:colOff>626424</xdr:colOff>
      <xdr:row>327</xdr:row>
      <xdr:rowOff>155554</xdr:rowOff>
    </xdr:to>
    <xdr:sp macro="" textlink="">
      <xdr:nvSpPr>
        <xdr:cNvPr id="109" name="Right Arrow 1"/>
        <xdr:cNvSpPr/>
      </xdr:nvSpPr>
      <xdr:spPr>
        <a:xfrm>
          <a:off x="29841824" y="6081650"/>
          <a:ext cx="510022" cy="17237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335</xdr:row>
      <xdr:rowOff>219075</xdr:rowOff>
    </xdr:from>
    <xdr:to>
      <xdr:col>3</xdr:col>
      <xdr:colOff>9525</xdr:colOff>
      <xdr:row>337</xdr:row>
      <xdr:rowOff>15631</xdr:rowOff>
    </xdr:to>
    <xdr:sp macro="" textlink="">
      <xdr:nvSpPr>
        <xdr:cNvPr id="139" name="Right Arrow 6"/>
        <xdr:cNvSpPr/>
      </xdr:nvSpPr>
      <xdr:spPr>
        <a:xfrm>
          <a:off x="3364675" y="2346737"/>
          <a:ext cx="1926895" cy="18003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335</xdr:row>
      <xdr:rowOff>200025</xdr:rowOff>
    </xdr:from>
    <xdr:to>
      <xdr:col>0</xdr:col>
      <xdr:colOff>1495425</xdr:colOff>
      <xdr:row>336</xdr:row>
      <xdr:rowOff>158506</xdr:rowOff>
    </xdr:to>
    <xdr:sp macro="" textlink="">
      <xdr:nvSpPr>
        <xdr:cNvPr id="140" name="Right Arrow 6"/>
        <xdr:cNvSpPr/>
      </xdr:nvSpPr>
      <xdr:spPr>
        <a:xfrm>
          <a:off x="9526" y="2327687"/>
          <a:ext cx="1485899" cy="181144"/>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335</xdr:row>
      <xdr:rowOff>200025</xdr:rowOff>
    </xdr:from>
    <xdr:to>
      <xdr:col>11</xdr:col>
      <xdr:colOff>1247775</xdr:colOff>
      <xdr:row>337</xdr:row>
      <xdr:rowOff>38100</xdr:rowOff>
    </xdr:to>
    <xdr:sp macro="" textlink="">
      <xdr:nvSpPr>
        <xdr:cNvPr id="141" name="Right Arrow 6"/>
        <xdr:cNvSpPr/>
      </xdr:nvSpPr>
      <xdr:spPr>
        <a:xfrm>
          <a:off x="6191250" y="19602450"/>
          <a:ext cx="10363200" cy="22860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337</xdr:row>
      <xdr:rowOff>114300</xdr:rowOff>
    </xdr:from>
    <xdr:to>
      <xdr:col>7</xdr:col>
      <xdr:colOff>1257300</xdr:colOff>
      <xdr:row>339</xdr:row>
      <xdr:rowOff>50279</xdr:rowOff>
    </xdr:to>
    <xdr:sp macro="" textlink="">
      <xdr:nvSpPr>
        <xdr:cNvPr id="142" name="Right Arrow 14"/>
        <xdr:cNvSpPr/>
      </xdr:nvSpPr>
      <xdr:spPr>
        <a:xfrm>
          <a:off x="6172200" y="19907250"/>
          <a:ext cx="532447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337</xdr:row>
      <xdr:rowOff>133350</xdr:rowOff>
    </xdr:from>
    <xdr:to>
      <xdr:col>11</xdr:col>
      <xdr:colOff>1257300</xdr:colOff>
      <xdr:row>339</xdr:row>
      <xdr:rowOff>69328</xdr:rowOff>
    </xdr:to>
    <xdr:sp macro="" textlink="">
      <xdr:nvSpPr>
        <xdr:cNvPr id="143" name="Right Arrow 18"/>
        <xdr:cNvSpPr/>
      </xdr:nvSpPr>
      <xdr:spPr>
        <a:xfrm>
          <a:off x="11515726" y="19926300"/>
          <a:ext cx="5048249" cy="25982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1</xdr:col>
      <xdr:colOff>504701</xdr:colOff>
      <xdr:row>352</xdr:row>
      <xdr:rowOff>24740</xdr:rowOff>
    </xdr:from>
    <xdr:to>
      <xdr:col>1</xdr:col>
      <xdr:colOff>1063831</xdr:colOff>
      <xdr:row>353</xdr:row>
      <xdr:rowOff>23936</xdr:rowOff>
    </xdr:to>
    <xdr:sp macro="" textlink="">
      <xdr:nvSpPr>
        <xdr:cNvPr id="144" name="Right Arrow 1"/>
        <xdr:cNvSpPr/>
      </xdr:nvSpPr>
      <xdr:spPr>
        <a:xfrm>
          <a:off x="2347850" y="5455227"/>
          <a:ext cx="559130" cy="18474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80899</xdr:colOff>
      <xdr:row>347</xdr:row>
      <xdr:rowOff>148442</xdr:rowOff>
    </xdr:from>
    <xdr:to>
      <xdr:col>3</xdr:col>
      <xdr:colOff>593766</xdr:colOff>
      <xdr:row>349</xdr:row>
      <xdr:rowOff>30054</xdr:rowOff>
    </xdr:to>
    <xdr:sp macro="" textlink="">
      <xdr:nvSpPr>
        <xdr:cNvPr id="145" name="Right Arrow 8"/>
        <xdr:cNvSpPr/>
      </xdr:nvSpPr>
      <xdr:spPr>
        <a:xfrm>
          <a:off x="5362944" y="4774871"/>
          <a:ext cx="512867" cy="20323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120856</xdr:colOff>
      <xdr:row>348</xdr:row>
      <xdr:rowOff>24741</xdr:rowOff>
    </xdr:from>
    <xdr:to>
      <xdr:col>15</xdr:col>
      <xdr:colOff>593766</xdr:colOff>
      <xdr:row>349</xdr:row>
      <xdr:rowOff>23936</xdr:rowOff>
    </xdr:to>
    <xdr:sp macro="" textlink="">
      <xdr:nvSpPr>
        <xdr:cNvPr id="146" name="Right Arrow 1"/>
        <xdr:cNvSpPr/>
      </xdr:nvSpPr>
      <xdr:spPr>
        <a:xfrm>
          <a:off x="15113453" y="4811981"/>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16</xdr:col>
      <xdr:colOff>0</xdr:colOff>
      <xdr:row>335</xdr:row>
      <xdr:rowOff>209551</xdr:rowOff>
    </xdr:from>
    <xdr:to>
      <xdr:col>18</xdr:col>
      <xdr:colOff>0</xdr:colOff>
      <xdr:row>337</xdr:row>
      <xdr:rowOff>15632</xdr:rowOff>
    </xdr:to>
    <xdr:sp macro="" textlink="">
      <xdr:nvSpPr>
        <xdr:cNvPr id="147" name="Right Arrow 6"/>
        <xdr:cNvSpPr/>
      </xdr:nvSpPr>
      <xdr:spPr>
        <a:xfrm>
          <a:off x="15759545" y="2337213"/>
          <a:ext cx="3390158" cy="18955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335</xdr:row>
      <xdr:rowOff>200025</xdr:rowOff>
    </xdr:from>
    <xdr:to>
      <xdr:col>28</xdr:col>
      <xdr:colOff>9525</xdr:colOff>
      <xdr:row>337</xdr:row>
      <xdr:rowOff>34681</xdr:rowOff>
    </xdr:to>
    <xdr:sp macro="" textlink="">
      <xdr:nvSpPr>
        <xdr:cNvPr id="148" name="Right Arrow 6"/>
        <xdr:cNvSpPr/>
      </xdr:nvSpPr>
      <xdr:spPr>
        <a:xfrm>
          <a:off x="19341193" y="2327687"/>
          <a:ext cx="7820767" cy="21813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337</xdr:row>
      <xdr:rowOff>114300</xdr:rowOff>
    </xdr:from>
    <xdr:to>
      <xdr:col>21</xdr:col>
      <xdr:colOff>1247775</xdr:colOff>
      <xdr:row>339</xdr:row>
      <xdr:rowOff>50279</xdr:rowOff>
    </xdr:to>
    <xdr:sp macro="" textlink="">
      <xdr:nvSpPr>
        <xdr:cNvPr id="149" name="Right Arrow 14"/>
        <xdr:cNvSpPr/>
      </xdr:nvSpPr>
      <xdr:spPr>
        <a:xfrm>
          <a:off x="21107400" y="19907250"/>
          <a:ext cx="5334000"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338</xdr:row>
      <xdr:rowOff>0</xdr:rowOff>
    </xdr:from>
    <xdr:to>
      <xdr:col>28</xdr:col>
      <xdr:colOff>24740</xdr:colOff>
      <xdr:row>339</xdr:row>
      <xdr:rowOff>69328</xdr:rowOff>
    </xdr:to>
    <xdr:sp macro="" textlink="">
      <xdr:nvSpPr>
        <xdr:cNvPr id="150" name="Right Arrow 18"/>
        <xdr:cNvSpPr/>
      </xdr:nvSpPr>
      <xdr:spPr>
        <a:xfrm>
          <a:off x="23376700" y="2671948"/>
          <a:ext cx="3800475" cy="23014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31</xdr:col>
      <xdr:colOff>120855</xdr:colOff>
      <xdr:row>348</xdr:row>
      <xdr:rowOff>12370</xdr:rowOff>
    </xdr:from>
    <xdr:to>
      <xdr:col>31</xdr:col>
      <xdr:colOff>630877</xdr:colOff>
      <xdr:row>349</xdr:row>
      <xdr:rowOff>23936</xdr:rowOff>
    </xdr:to>
    <xdr:sp macro="" textlink="">
      <xdr:nvSpPr>
        <xdr:cNvPr id="151" name="Right Arrow 1"/>
        <xdr:cNvSpPr/>
      </xdr:nvSpPr>
      <xdr:spPr>
        <a:xfrm>
          <a:off x="29846277" y="4799610"/>
          <a:ext cx="510022" cy="17237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32</xdr:col>
      <xdr:colOff>0</xdr:colOff>
      <xdr:row>335</xdr:row>
      <xdr:rowOff>185553</xdr:rowOff>
    </xdr:from>
    <xdr:to>
      <xdr:col>33</xdr:col>
      <xdr:colOff>371104</xdr:colOff>
      <xdr:row>337</xdr:row>
      <xdr:rowOff>28003</xdr:rowOff>
    </xdr:to>
    <xdr:sp macro="" textlink="">
      <xdr:nvSpPr>
        <xdr:cNvPr id="152" name="Right Arrow 6"/>
        <xdr:cNvSpPr/>
      </xdr:nvSpPr>
      <xdr:spPr>
        <a:xfrm>
          <a:off x="30492370" y="2313215"/>
          <a:ext cx="2375065" cy="225924"/>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335</xdr:row>
      <xdr:rowOff>200025</xdr:rowOff>
    </xdr:from>
    <xdr:to>
      <xdr:col>43</xdr:col>
      <xdr:colOff>9525</xdr:colOff>
      <xdr:row>337</xdr:row>
      <xdr:rowOff>34681</xdr:rowOff>
    </xdr:to>
    <xdr:sp macro="" textlink="">
      <xdr:nvSpPr>
        <xdr:cNvPr id="153" name="Right Arrow 6"/>
        <xdr:cNvSpPr/>
      </xdr:nvSpPr>
      <xdr:spPr>
        <a:xfrm>
          <a:off x="33282329" y="2327687"/>
          <a:ext cx="7808397" cy="21813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337</xdr:row>
      <xdr:rowOff>114300</xdr:rowOff>
    </xdr:from>
    <xdr:to>
      <xdr:col>38</xdr:col>
      <xdr:colOff>1247775</xdr:colOff>
      <xdr:row>339</xdr:row>
      <xdr:rowOff>50279</xdr:rowOff>
    </xdr:to>
    <xdr:sp macro="" textlink="">
      <xdr:nvSpPr>
        <xdr:cNvPr id="154" name="Right Arrow 14"/>
        <xdr:cNvSpPr/>
      </xdr:nvSpPr>
      <xdr:spPr>
        <a:xfrm>
          <a:off x="37747575" y="19907250"/>
          <a:ext cx="5295900"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0</xdr:colOff>
      <xdr:row>337</xdr:row>
      <xdr:rowOff>133350</xdr:rowOff>
    </xdr:from>
    <xdr:to>
      <xdr:col>43</xdr:col>
      <xdr:colOff>19051</xdr:colOff>
      <xdr:row>339</xdr:row>
      <xdr:rowOff>40753</xdr:rowOff>
    </xdr:to>
    <xdr:sp macro="" textlink="">
      <xdr:nvSpPr>
        <xdr:cNvPr id="155" name="Right Arrow 18"/>
        <xdr:cNvSpPr/>
      </xdr:nvSpPr>
      <xdr:spPr>
        <a:xfrm>
          <a:off x="37305468" y="2644486"/>
          <a:ext cx="3794784" cy="229027"/>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xdr:col>
      <xdr:colOff>60117</xdr:colOff>
      <xdr:row>352</xdr:row>
      <xdr:rowOff>3958</xdr:rowOff>
    </xdr:from>
    <xdr:to>
      <xdr:col>3</xdr:col>
      <xdr:colOff>572984</xdr:colOff>
      <xdr:row>353</xdr:row>
      <xdr:rowOff>21642</xdr:rowOff>
    </xdr:to>
    <xdr:sp macro="" textlink="">
      <xdr:nvSpPr>
        <xdr:cNvPr id="156" name="Right Arrow 8"/>
        <xdr:cNvSpPr/>
      </xdr:nvSpPr>
      <xdr:spPr>
        <a:xfrm>
          <a:off x="5342162" y="5434445"/>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76446</xdr:colOff>
      <xdr:row>355</xdr:row>
      <xdr:rowOff>131619</xdr:rowOff>
    </xdr:from>
    <xdr:to>
      <xdr:col>3</xdr:col>
      <xdr:colOff>589313</xdr:colOff>
      <xdr:row>357</xdr:row>
      <xdr:rowOff>13231</xdr:rowOff>
    </xdr:to>
    <xdr:sp macro="" textlink="">
      <xdr:nvSpPr>
        <xdr:cNvPr id="157" name="Right Arrow 8"/>
        <xdr:cNvSpPr/>
      </xdr:nvSpPr>
      <xdr:spPr>
        <a:xfrm>
          <a:off x="5358491" y="6069281"/>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72487</xdr:colOff>
      <xdr:row>347</xdr:row>
      <xdr:rowOff>140030</xdr:rowOff>
    </xdr:from>
    <xdr:to>
      <xdr:col>17</xdr:col>
      <xdr:colOff>585354</xdr:colOff>
      <xdr:row>349</xdr:row>
      <xdr:rowOff>21642</xdr:rowOff>
    </xdr:to>
    <xdr:sp macro="" textlink="">
      <xdr:nvSpPr>
        <xdr:cNvPr id="158" name="Right Arrow 8"/>
        <xdr:cNvSpPr/>
      </xdr:nvSpPr>
      <xdr:spPr>
        <a:xfrm>
          <a:off x="17798883" y="4766459"/>
          <a:ext cx="512867" cy="20323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64076</xdr:colOff>
      <xdr:row>351</xdr:row>
      <xdr:rowOff>156358</xdr:rowOff>
    </xdr:from>
    <xdr:to>
      <xdr:col>17</xdr:col>
      <xdr:colOff>576943</xdr:colOff>
      <xdr:row>353</xdr:row>
      <xdr:rowOff>13230</xdr:rowOff>
    </xdr:to>
    <xdr:sp macro="" textlink="">
      <xdr:nvSpPr>
        <xdr:cNvPr id="159" name="Right Arrow 8"/>
        <xdr:cNvSpPr/>
      </xdr:nvSpPr>
      <xdr:spPr>
        <a:xfrm>
          <a:off x="17790472" y="5426033"/>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80404</xdr:colOff>
      <xdr:row>355</xdr:row>
      <xdr:rowOff>160317</xdr:rowOff>
    </xdr:from>
    <xdr:to>
      <xdr:col>17</xdr:col>
      <xdr:colOff>593271</xdr:colOff>
      <xdr:row>357</xdr:row>
      <xdr:rowOff>41929</xdr:rowOff>
    </xdr:to>
    <xdr:sp macro="" textlink="">
      <xdr:nvSpPr>
        <xdr:cNvPr id="160" name="Right Arrow 8"/>
        <xdr:cNvSpPr/>
      </xdr:nvSpPr>
      <xdr:spPr>
        <a:xfrm>
          <a:off x="17806800" y="6097979"/>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97227</xdr:colOff>
      <xdr:row>347</xdr:row>
      <xdr:rowOff>140030</xdr:rowOff>
    </xdr:from>
    <xdr:to>
      <xdr:col>33</xdr:col>
      <xdr:colOff>610094</xdr:colOff>
      <xdr:row>349</xdr:row>
      <xdr:rowOff>21642</xdr:rowOff>
    </xdr:to>
    <xdr:sp macro="" textlink="">
      <xdr:nvSpPr>
        <xdr:cNvPr id="161" name="Right Arrow 8"/>
        <xdr:cNvSpPr/>
      </xdr:nvSpPr>
      <xdr:spPr>
        <a:xfrm>
          <a:off x="32593558" y="4766459"/>
          <a:ext cx="512867" cy="20323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88815</xdr:colOff>
      <xdr:row>351</xdr:row>
      <xdr:rowOff>143989</xdr:rowOff>
    </xdr:from>
    <xdr:to>
      <xdr:col>33</xdr:col>
      <xdr:colOff>601682</xdr:colOff>
      <xdr:row>353</xdr:row>
      <xdr:rowOff>861</xdr:rowOff>
    </xdr:to>
    <xdr:sp macro="" textlink="">
      <xdr:nvSpPr>
        <xdr:cNvPr id="162" name="Right Arrow 8"/>
        <xdr:cNvSpPr/>
      </xdr:nvSpPr>
      <xdr:spPr>
        <a:xfrm>
          <a:off x="32585146" y="5413664"/>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80403</xdr:colOff>
      <xdr:row>355</xdr:row>
      <xdr:rowOff>147947</xdr:rowOff>
    </xdr:from>
    <xdr:to>
      <xdr:col>33</xdr:col>
      <xdr:colOff>593270</xdr:colOff>
      <xdr:row>357</xdr:row>
      <xdr:rowOff>29559</xdr:rowOff>
    </xdr:to>
    <xdr:sp macro="" textlink="">
      <xdr:nvSpPr>
        <xdr:cNvPr id="163" name="Right Arrow 8"/>
        <xdr:cNvSpPr/>
      </xdr:nvSpPr>
      <xdr:spPr>
        <a:xfrm>
          <a:off x="32576734" y="6085609"/>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124815</xdr:colOff>
      <xdr:row>352</xdr:row>
      <xdr:rowOff>3959</xdr:rowOff>
    </xdr:from>
    <xdr:to>
      <xdr:col>15</xdr:col>
      <xdr:colOff>597725</xdr:colOff>
      <xdr:row>352</xdr:row>
      <xdr:rowOff>163966</xdr:rowOff>
    </xdr:to>
    <xdr:sp macro="" textlink="">
      <xdr:nvSpPr>
        <xdr:cNvPr id="164" name="Right Arrow 1"/>
        <xdr:cNvSpPr/>
      </xdr:nvSpPr>
      <xdr:spPr>
        <a:xfrm>
          <a:off x="15117412" y="5434446"/>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128773</xdr:colOff>
      <xdr:row>355</xdr:row>
      <xdr:rowOff>143990</xdr:rowOff>
    </xdr:from>
    <xdr:to>
      <xdr:col>15</xdr:col>
      <xdr:colOff>601683</xdr:colOff>
      <xdr:row>356</xdr:row>
      <xdr:rowOff>143185</xdr:rowOff>
    </xdr:to>
    <xdr:sp macro="" textlink="">
      <xdr:nvSpPr>
        <xdr:cNvPr id="165" name="Right Arrow 1"/>
        <xdr:cNvSpPr/>
      </xdr:nvSpPr>
      <xdr:spPr>
        <a:xfrm>
          <a:off x="15121370" y="6081652"/>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124814</xdr:colOff>
      <xdr:row>351</xdr:row>
      <xdr:rowOff>152400</xdr:rowOff>
    </xdr:from>
    <xdr:to>
      <xdr:col>31</xdr:col>
      <xdr:colOff>634836</xdr:colOff>
      <xdr:row>352</xdr:row>
      <xdr:rowOff>163966</xdr:rowOff>
    </xdr:to>
    <xdr:sp macro="" textlink="">
      <xdr:nvSpPr>
        <xdr:cNvPr id="166" name="Right Arrow 1"/>
        <xdr:cNvSpPr/>
      </xdr:nvSpPr>
      <xdr:spPr>
        <a:xfrm>
          <a:off x="29850236" y="5422075"/>
          <a:ext cx="510022" cy="17237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116402</xdr:colOff>
      <xdr:row>355</xdr:row>
      <xdr:rowOff>143988</xdr:rowOff>
    </xdr:from>
    <xdr:to>
      <xdr:col>31</xdr:col>
      <xdr:colOff>626424</xdr:colOff>
      <xdr:row>356</xdr:row>
      <xdr:rowOff>155554</xdr:rowOff>
    </xdr:to>
    <xdr:sp macro="" textlink="">
      <xdr:nvSpPr>
        <xdr:cNvPr id="167" name="Right Arrow 1"/>
        <xdr:cNvSpPr/>
      </xdr:nvSpPr>
      <xdr:spPr>
        <a:xfrm>
          <a:off x="29841824" y="6081650"/>
          <a:ext cx="510022" cy="17237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364</xdr:row>
      <xdr:rowOff>219075</xdr:rowOff>
    </xdr:from>
    <xdr:to>
      <xdr:col>3</xdr:col>
      <xdr:colOff>9525</xdr:colOff>
      <xdr:row>366</xdr:row>
      <xdr:rowOff>15631</xdr:rowOff>
    </xdr:to>
    <xdr:sp macro="" textlink="">
      <xdr:nvSpPr>
        <xdr:cNvPr id="197" name="Right Arrow 6"/>
        <xdr:cNvSpPr/>
      </xdr:nvSpPr>
      <xdr:spPr>
        <a:xfrm>
          <a:off x="3364675" y="2346737"/>
          <a:ext cx="1926895" cy="18003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364</xdr:row>
      <xdr:rowOff>200025</xdr:rowOff>
    </xdr:from>
    <xdr:to>
      <xdr:col>0</xdr:col>
      <xdr:colOff>1495425</xdr:colOff>
      <xdr:row>365</xdr:row>
      <xdr:rowOff>158506</xdr:rowOff>
    </xdr:to>
    <xdr:sp macro="" textlink="">
      <xdr:nvSpPr>
        <xdr:cNvPr id="198" name="Right Arrow 6"/>
        <xdr:cNvSpPr/>
      </xdr:nvSpPr>
      <xdr:spPr>
        <a:xfrm>
          <a:off x="9526" y="2327687"/>
          <a:ext cx="1485899" cy="181144"/>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364</xdr:row>
      <xdr:rowOff>200026</xdr:rowOff>
    </xdr:from>
    <xdr:to>
      <xdr:col>12</xdr:col>
      <xdr:colOff>0</xdr:colOff>
      <xdr:row>366</xdr:row>
      <xdr:rowOff>19051</xdr:rowOff>
    </xdr:to>
    <xdr:sp macro="" textlink="">
      <xdr:nvSpPr>
        <xdr:cNvPr id="199" name="Right Arrow 6"/>
        <xdr:cNvSpPr/>
      </xdr:nvSpPr>
      <xdr:spPr>
        <a:xfrm>
          <a:off x="6191250" y="26165176"/>
          <a:ext cx="10382250" cy="20955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366</xdr:row>
      <xdr:rowOff>114300</xdr:rowOff>
    </xdr:from>
    <xdr:to>
      <xdr:col>7</xdr:col>
      <xdr:colOff>1247775</xdr:colOff>
      <xdr:row>368</xdr:row>
      <xdr:rowOff>50279</xdr:rowOff>
    </xdr:to>
    <xdr:sp macro="" textlink="">
      <xdr:nvSpPr>
        <xdr:cNvPr id="200" name="Right Arrow 14"/>
        <xdr:cNvSpPr/>
      </xdr:nvSpPr>
      <xdr:spPr>
        <a:xfrm>
          <a:off x="6172200" y="26469975"/>
          <a:ext cx="5314950"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366</xdr:row>
      <xdr:rowOff>133350</xdr:rowOff>
    </xdr:from>
    <xdr:to>
      <xdr:col>11</xdr:col>
      <xdr:colOff>1238250</xdr:colOff>
      <xdr:row>368</xdr:row>
      <xdr:rowOff>69328</xdr:rowOff>
    </xdr:to>
    <xdr:sp macro="" textlink="">
      <xdr:nvSpPr>
        <xdr:cNvPr id="201" name="Right Arrow 18"/>
        <xdr:cNvSpPr/>
      </xdr:nvSpPr>
      <xdr:spPr>
        <a:xfrm>
          <a:off x="11515726" y="26489025"/>
          <a:ext cx="5029199" cy="25982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1</xdr:col>
      <xdr:colOff>504701</xdr:colOff>
      <xdr:row>381</xdr:row>
      <xdr:rowOff>24740</xdr:rowOff>
    </xdr:from>
    <xdr:to>
      <xdr:col>1</xdr:col>
      <xdr:colOff>1063831</xdr:colOff>
      <xdr:row>382</xdr:row>
      <xdr:rowOff>23936</xdr:rowOff>
    </xdr:to>
    <xdr:sp macro="" textlink="">
      <xdr:nvSpPr>
        <xdr:cNvPr id="202" name="Right Arrow 1"/>
        <xdr:cNvSpPr/>
      </xdr:nvSpPr>
      <xdr:spPr>
        <a:xfrm>
          <a:off x="2347850" y="5455227"/>
          <a:ext cx="559130" cy="18474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80899</xdr:colOff>
      <xdr:row>376</xdr:row>
      <xdr:rowOff>148442</xdr:rowOff>
    </xdr:from>
    <xdr:to>
      <xdr:col>3</xdr:col>
      <xdr:colOff>593766</xdr:colOff>
      <xdr:row>378</xdr:row>
      <xdr:rowOff>30054</xdr:rowOff>
    </xdr:to>
    <xdr:sp macro="" textlink="">
      <xdr:nvSpPr>
        <xdr:cNvPr id="203" name="Right Arrow 8"/>
        <xdr:cNvSpPr/>
      </xdr:nvSpPr>
      <xdr:spPr>
        <a:xfrm>
          <a:off x="5362944" y="4774871"/>
          <a:ext cx="512867" cy="20323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120856</xdr:colOff>
      <xdr:row>377</xdr:row>
      <xdr:rowOff>24741</xdr:rowOff>
    </xdr:from>
    <xdr:to>
      <xdr:col>15</xdr:col>
      <xdr:colOff>593766</xdr:colOff>
      <xdr:row>378</xdr:row>
      <xdr:rowOff>23936</xdr:rowOff>
    </xdr:to>
    <xdr:sp macro="" textlink="">
      <xdr:nvSpPr>
        <xdr:cNvPr id="204" name="Right Arrow 1"/>
        <xdr:cNvSpPr/>
      </xdr:nvSpPr>
      <xdr:spPr>
        <a:xfrm>
          <a:off x="15113453" y="4811981"/>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16</xdr:col>
      <xdr:colOff>0</xdr:colOff>
      <xdr:row>364</xdr:row>
      <xdr:rowOff>209551</xdr:rowOff>
    </xdr:from>
    <xdr:to>
      <xdr:col>18</xdr:col>
      <xdr:colOff>0</xdr:colOff>
      <xdr:row>366</xdr:row>
      <xdr:rowOff>15632</xdr:rowOff>
    </xdr:to>
    <xdr:sp macro="" textlink="">
      <xdr:nvSpPr>
        <xdr:cNvPr id="205" name="Right Arrow 6"/>
        <xdr:cNvSpPr/>
      </xdr:nvSpPr>
      <xdr:spPr>
        <a:xfrm>
          <a:off x="15759545" y="2337213"/>
          <a:ext cx="3390158" cy="18955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364</xdr:row>
      <xdr:rowOff>200025</xdr:rowOff>
    </xdr:from>
    <xdr:to>
      <xdr:col>28</xdr:col>
      <xdr:colOff>9525</xdr:colOff>
      <xdr:row>366</xdr:row>
      <xdr:rowOff>34681</xdr:rowOff>
    </xdr:to>
    <xdr:sp macro="" textlink="">
      <xdr:nvSpPr>
        <xdr:cNvPr id="206" name="Right Arrow 6"/>
        <xdr:cNvSpPr/>
      </xdr:nvSpPr>
      <xdr:spPr>
        <a:xfrm>
          <a:off x="19341193" y="2327687"/>
          <a:ext cx="7820767" cy="21813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366</xdr:row>
      <xdr:rowOff>114300</xdr:rowOff>
    </xdr:from>
    <xdr:to>
      <xdr:col>21</xdr:col>
      <xdr:colOff>1257300</xdr:colOff>
      <xdr:row>368</xdr:row>
      <xdr:rowOff>50279</xdr:rowOff>
    </xdr:to>
    <xdr:sp macro="" textlink="">
      <xdr:nvSpPr>
        <xdr:cNvPr id="207" name="Right Arrow 14"/>
        <xdr:cNvSpPr/>
      </xdr:nvSpPr>
      <xdr:spPr>
        <a:xfrm>
          <a:off x="21107400" y="26469975"/>
          <a:ext cx="53435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367</xdr:row>
      <xdr:rowOff>0</xdr:rowOff>
    </xdr:from>
    <xdr:to>
      <xdr:col>28</xdr:col>
      <xdr:colOff>24740</xdr:colOff>
      <xdr:row>368</xdr:row>
      <xdr:rowOff>69328</xdr:rowOff>
    </xdr:to>
    <xdr:sp macro="" textlink="">
      <xdr:nvSpPr>
        <xdr:cNvPr id="208" name="Right Arrow 18"/>
        <xdr:cNvSpPr/>
      </xdr:nvSpPr>
      <xdr:spPr>
        <a:xfrm>
          <a:off x="23376700" y="2671948"/>
          <a:ext cx="3800475" cy="23014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31</xdr:col>
      <xdr:colOff>120855</xdr:colOff>
      <xdr:row>377</xdr:row>
      <xdr:rowOff>12370</xdr:rowOff>
    </xdr:from>
    <xdr:to>
      <xdr:col>31</xdr:col>
      <xdr:colOff>630877</xdr:colOff>
      <xdr:row>378</xdr:row>
      <xdr:rowOff>23936</xdr:rowOff>
    </xdr:to>
    <xdr:sp macro="" textlink="">
      <xdr:nvSpPr>
        <xdr:cNvPr id="209" name="Right Arrow 1"/>
        <xdr:cNvSpPr/>
      </xdr:nvSpPr>
      <xdr:spPr>
        <a:xfrm>
          <a:off x="29846277" y="4799610"/>
          <a:ext cx="510022" cy="17237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32</xdr:col>
      <xdr:colOff>0</xdr:colOff>
      <xdr:row>364</xdr:row>
      <xdr:rowOff>185553</xdr:rowOff>
    </xdr:from>
    <xdr:to>
      <xdr:col>33</xdr:col>
      <xdr:colOff>371104</xdr:colOff>
      <xdr:row>366</xdr:row>
      <xdr:rowOff>28003</xdr:rowOff>
    </xdr:to>
    <xdr:sp macro="" textlink="">
      <xdr:nvSpPr>
        <xdr:cNvPr id="210" name="Right Arrow 6"/>
        <xdr:cNvSpPr/>
      </xdr:nvSpPr>
      <xdr:spPr>
        <a:xfrm>
          <a:off x="30492370" y="2313215"/>
          <a:ext cx="2375065" cy="225924"/>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364</xdr:row>
      <xdr:rowOff>210292</xdr:rowOff>
    </xdr:from>
    <xdr:to>
      <xdr:col>43</xdr:col>
      <xdr:colOff>12371</xdr:colOff>
      <xdr:row>366</xdr:row>
      <xdr:rowOff>34681</xdr:rowOff>
    </xdr:to>
    <xdr:sp macro="" textlink="">
      <xdr:nvSpPr>
        <xdr:cNvPr id="211" name="Right Arrow 6"/>
        <xdr:cNvSpPr/>
      </xdr:nvSpPr>
      <xdr:spPr>
        <a:xfrm>
          <a:off x="32366940" y="20200422"/>
          <a:ext cx="5881502" cy="20786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366</xdr:row>
      <xdr:rowOff>114300</xdr:rowOff>
    </xdr:from>
    <xdr:to>
      <xdr:col>38</xdr:col>
      <xdr:colOff>1238250</xdr:colOff>
      <xdr:row>368</xdr:row>
      <xdr:rowOff>50279</xdr:rowOff>
    </xdr:to>
    <xdr:sp macro="" textlink="">
      <xdr:nvSpPr>
        <xdr:cNvPr id="212" name="Right Arrow 14"/>
        <xdr:cNvSpPr/>
      </xdr:nvSpPr>
      <xdr:spPr>
        <a:xfrm>
          <a:off x="37747575" y="26469975"/>
          <a:ext cx="528637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0</xdr:colOff>
      <xdr:row>366</xdr:row>
      <xdr:rowOff>123701</xdr:rowOff>
    </xdr:from>
    <xdr:to>
      <xdr:col>43</xdr:col>
      <xdr:colOff>37111</xdr:colOff>
      <xdr:row>368</xdr:row>
      <xdr:rowOff>40753</xdr:rowOff>
    </xdr:to>
    <xdr:sp macro="" textlink="">
      <xdr:nvSpPr>
        <xdr:cNvPr id="213" name="Right Arrow 18"/>
        <xdr:cNvSpPr/>
      </xdr:nvSpPr>
      <xdr:spPr>
        <a:xfrm>
          <a:off x="43062525" y="26479376"/>
          <a:ext cx="3751861" cy="240902"/>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xdr:col>
      <xdr:colOff>60117</xdr:colOff>
      <xdr:row>381</xdr:row>
      <xdr:rowOff>3958</xdr:rowOff>
    </xdr:from>
    <xdr:to>
      <xdr:col>3</xdr:col>
      <xdr:colOff>572984</xdr:colOff>
      <xdr:row>382</xdr:row>
      <xdr:rowOff>21642</xdr:rowOff>
    </xdr:to>
    <xdr:sp macro="" textlink="">
      <xdr:nvSpPr>
        <xdr:cNvPr id="214" name="Right Arrow 8"/>
        <xdr:cNvSpPr/>
      </xdr:nvSpPr>
      <xdr:spPr>
        <a:xfrm>
          <a:off x="5342162" y="5434445"/>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76446</xdr:colOff>
      <xdr:row>384</xdr:row>
      <xdr:rowOff>131619</xdr:rowOff>
    </xdr:from>
    <xdr:to>
      <xdr:col>3</xdr:col>
      <xdr:colOff>589313</xdr:colOff>
      <xdr:row>386</xdr:row>
      <xdr:rowOff>13231</xdr:rowOff>
    </xdr:to>
    <xdr:sp macro="" textlink="">
      <xdr:nvSpPr>
        <xdr:cNvPr id="215" name="Right Arrow 8"/>
        <xdr:cNvSpPr/>
      </xdr:nvSpPr>
      <xdr:spPr>
        <a:xfrm>
          <a:off x="5358491" y="6069281"/>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72487</xdr:colOff>
      <xdr:row>376</xdr:row>
      <xdr:rowOff>140030</xdr:rowOff>
    </xdr:from>
    <xdr:to>
      <xdr:col>17</xdr:col>
      <xdr:colOff>585354</xdr:colOff>
      <xdr:row>378</xdr:row>
      <xdr:rowOff>21642</xdr:rowOff>
    </xdr:to>
    <xdr:sp macro="" textlink="">
      <xdr:nvSpPr>
        <xdr:cNvPr id="216" name="Right Arrow 8"/>
        <xdr:cNvSpPr/>
      </xdr:nvSpPr>
      <xdr:spPr>
        <a:xfrm>
          <a:off x="17798883" y="4766459"/>
          <a:ext cx="512867" cy="20323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64076</xdr:colOff>
      <xdr:row>380</xdr:row>
      <xdr:rowOff>156358</xdr:rowOff>
    </xdr:from>
    <xdr:to>
      <xdr:col>17</xdr:col>
      <xdr:colOff>576943</xdr:colOff>
      <xdr:row>382</xdr:row>
      <xdr:rowOff>13230</xdr:rowOff>
    </xdr:to>
    <xdr:sp macro="" textlink="">
      <xdr:nvSpPr>
        <xdr:cNvPr id="217" name="Right Arrow 8"/>
        <xdr:cNvSpPr/>
      </xdr:nvSpPr>
      <xdr:spPr>
        <a:xfrm>
          <a:off x="17790472" y="5426033"/>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80404</xdr:colOff>
      <xdr:row>384</xdr:row>
      <xdr:rowOff>160317</xdr:rowOff>
    </xdr:from>
    <xdr:to>
      <xdr:col>17</xdr:col>
      <xdr:colOff>593271</xdr:colOff>
      <xdr:row>386</xdr:row>
      <xdr:rowOff>41929</xdr:rowOff>
    </xdr:to>
    <xdr:sp macro="" textlink="">
      <xdr:nvSpPr>
        <xdr:cNvPr id="218" name="Right Arrow 8"/>
        <xdr:cNvSpPr/>
      </xdr:nvSpPr>
      <xdr:spPr>
        <a:xfrm>
          <a:off x="17806800" y="6097979"/>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97227</xdr:colOff>
      <xdr:row>376</xdr:row>
      <xdr:rowOff>140030</xdr:rowOff>
    </xdr:from>
    <xdr:to>
      <xdr:col>33</xdr:col>
      <xdr:colOff>610094</xdr:colOff>
      <xdr:row>378</xdr:row>
      <xdr:rowOff>21642</xdr:rowOff>
    </xdr:to>
    <xdr:sp macro="" textlink="">
      <xdr:nvSpPr>
        <xdr:cNvPr id="219" name="Right Arrow 8"/>
        <xdr:cNvSpPr/>
      </xdr:nvSpPr>
      <xdr:spPr>
        <a:xfrm>
          <a:off x="32593558" y="4766459"/>
          <a:ext cx="512867" cy="20323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88815</xdr:colOff>
      <xdr:row>380</xdr:row>
      <xdr:rowOff>143989</xdr:rowOff>
    </xdr:from>
    <xdr:to>
      <xdr:col>33</xdr:col>
      <xdr:colOff>601682</xdr:colOff>
      <xdr:row>382</xdr:row>
      <xdr:rowOff>861</xdr:rowOff>
    </xdr:to>
    <xdr:sp macro="" textlink="">
      <xdr:nvSpPr>
        <xdr:cNvPr id="220" name="Right Arrow 8"/>
        <xdr:cNvSpPr/>
      </xdr:nvSpPr>
      <xdr:spPr>
        <a:xfrm>
          <a:off x="32585146" y="5413664"/>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80403</xdr:colOff>
      <xdr:row>384</xdr:row>
      <xdr:rowOff>147947</xdr:rowOff>
    </xdr:from>
    <xdr:to>
      <xdr:col>33</xdr:col>
      <xdr:colOff>593270</xdr:colOff>
      <xdr:row>386</xdr:row>
      <xdr:rowOff>29559</xdr:rowOff>
    </xdr:to>
    <xdr:sp macro="" textlink="">
      <xdr:nvSpPr>
        <xdr:cNvPr id="221" name="Right Arrow 8"/>
        <xdr:cNvSpPr/>
      </xdr:nvSpPr>
      <xdr:spPr>
        <a:xfrm>
          <a:off x="32576734" y="6085609"/>
          <a:ext cx="512867" cy="20323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124815</xdr:colOff>
      <xdr:row>381</xdr:row>
      <xdr:rowOff>3959</xdr:rowOff>
    </xdr:from>
    <xdr:to>
      <xdr:col>15</xdr:col>
      <xdr:colOff>597725</xdr:colOff>
      <xdr:row>381</xdr:row>
      <xdr:rowOff>163966</xdr:rowOff>
    </xdr:to>
    <xdr:sp macro="" textlink="">
      <xdr:nvSpPr>
        <xdr:cNvPr id="222" name="Right Arrow 1"/>
        <xdr:cNvSpPr/>
      </xdr:nvSpPr>
      <xdr:spPr>
        <a:xfrm>
          <a:off x="15117412" y="5434446"/>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128773</xdr:colOff>
      <xdr:row>384</xdr:row>
      <xdr:rowOff>143990</xdr:rowOff>
    </xdr:from>
    <xdr:to>
      <xdr:col>15</xdr:col>
      <xdr:colOff>601683</xdr:colOff>
      <xdr:row>385</xdr:row>
      <xdr:rowOff>143185</xdr:rowOff>
    </xdr:to>
    <xdr:sp macro="" textlink="">
      <xdr:nvSpPr>
        <xdr:cNvPr id="223" name="Right Arrow 1"/>
        <xdr:cNvSpPr/>
      </xdr:nvSpPr>
      <xdr:spPr>
        <a:xfrm>
          <a:off x="15121370" y="6081652"/>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124814</xdr:colOff>
      <xdr:row>380</xdr:row>
      <xdr:rowOff>152400</xdr:rowOff>
    </xdr:from>
    <xdr:to>
      <xdr:col>31</xdr:col>
      <xdr:colOff>634836</xdr:colOff>
      <xdr:row>381</xdr:row>
      <xdr:rowOff>163966</xdr:rowOff>
    </xdr:to>
    <xdr:sp macro="" textlink="">
      <xdr:nvSpPr>
        <xdr:cNvPr id="224" name="Right Arrow 1"/>
        <xdr:cNvSpPr/>
      </xdr:nvSpPr>
      <xdr:spPr>
        <a:xfrm>
          <a:off x="29850236" y="5422075"/>
          <a:ext cx="510022" cy="17237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116402</xdr:colOff>
      <xdr:row>384</xdr:row>
      <xdr:rowOff>143988</xdr:rowOff>
    </xdr:from>
    <xdr:to>
      <xdr:col>31</xdr:col>
      <xdr:colOff>626424</xdr:colOff>
      <xdr:row>385</xdr:row>
      <xdr:rowOff>155554</xdr:rowOff>
    </xdr:to>
    <xdr:sp macro="" textlink="">
      <xdr:nvSpPr>
        <xdr:cNvPr id="225" name="Right Arrow 1"/>
        <xdr:cNvSpPr/>
      </xdr:nvSpPr>
      <xdr:spPr>
        <a:xfrm>
          <a:off x="29841824" y="6081650"/>
          <a:ext cx="510022" cy="17237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49480</xdr:colOff>
      <xdr:row>0</xdr:row>
      <xdr:rowOff>0</xdr:rowOff>
    </xdr:from>
    <xdr:to>
      <xdr:col>0</xdr:col>
      <xdr:colOff>1175162</xdr:colOff>
      <xdr:row>3</xdr:row>
      <xdr:rowOff>160856</xdr:rowOff>
    </xdr:to>
    <xdr:pic>
      <xdr:nvPicPr>
        <xdr:cNvPr id="169" name="Picture 7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80" y="0"/>
          <a:ext cx="1125682" cy="668031"/>
        </a:xfrm>
        <a:prstGeom prst="rect">
          <a:avLst/>
        </a:prstGeom>
        <a:solidFill>
          <a:srgbClr val="FF0000"/>
        </a:solidFill>
        <a:ln>
          <a:noFill/>
        </a:ln>
        <a:extLst/>
      </xdr:spPr>
    </xdr:pic>
    <xdr:clientData/>
  </xdr:twoCellAnchor>
  <xdr:twoCellAnchor>
    <xdr:from>
      <xdr:col>8</xdr:col>
      <xdr:colOff>742207</xdr:colOff>
      <xdr:row>16</xdr:row>
      <xdr:rowOff>61851</xdr:rowOff>
    </xdr:from>
    <xdr:to>
      <xdr:col>8</xdr:col>
      <xdr:colOff>1051460</xdr:colOff>
      <xdr:row>23</xdr:row>
      <xdr:rowOff>160812</xdr:rowOff>
    </xdr:to>
    <xdr:sp macro="" textlink="">
      <xdr:nvSpPr>
        <xdr:cNvPr id="2" name="Geschweifte Klammer links 1"/>
        <xdr:cNvSpPr/>
      </xdr:nvSpPr>
      <xdr:spPr>
        <a:xfrm>
          <a:off x="10848603" y="3129643"/>
          <a:ext cx="309253" cy="13978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8</xdr:col>
      <xdr:colOff>766949</xdr:colOff>
      <xdr:row>24</xdr:row>
      <xdr:rowOff>37111</xdr:rowOff>
    </xdr:from>
    <xdr:to>
      <xdr:col>8</xdr:col>
      <xdr:colOff>1051462</xdr:colOff>
      <xdr:row>44</xdr:row>
      <xdr:rowOff>12370</xdr:rowOff>
    </xdr:to>
    <xdr:sp macro="" textlink="">
      <xdr:nvSpPr>
        <xdr:cNvPr id="4" name="Geschweifte Klammer links 3"/>
        <xdr:cNvSpPr/>
      </xdr:nvSpPr>
      <xdr:spPr>
        <a:xfrm>
          <a:off x="10873345" y="4638799"/>
          <a:ext cx="284513" cy="667987"/>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8</xdr:col>
      <xdr:colOff>123703</xdr:colOff>
      <xdr:row>19</xdr:row>
      <xdr:rowOff>49481</xdr:rowOff>
    </xdr:from>
    <xdr:to>
      <xdr:col>8</xdr:col>
      <xdr:colOff>705099</xdr:colOff>
      <xdr:row>20</xdr:row>
      <xdr:rowOff>111332</xdr:rowOff>
    </xdr:to>
    <xdr:sp macro="" textlink="">
      <xdr:nvSpPr>
        <xdr:cNvPr id="5" name="Textfeld 4"/>
        <xdr:cNvSpPr txBox="1"/>
      </xdr:nvSpPr>
      <xdr:spPr>
        <a:xfrm>
          <a:off x="10230099" y="3673929"/>
          <a:ext cx="581396" cy="247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t>Direct</a:t>
          </a:r>
        </a:p>
      </xdr:txBody>
    </xdr:sp>
    <xdr:clientData/>
  </xdr:twoCellAnchor>
  <xdr:twoCellAnchor>
    <xdr:from>
      <xdr:col>8</xdr:col>
      <xdr:colOff>74220</xdr:colOff>
      <xdr:row>41</xdr:row>
      <xdr:rowOff>24740</xdr:rowOff>
    </xdr:from>
    <xdr:to>
      <xdr:col>8</xdr:col>
      <xdr:colOff>779317</xdr:colOff>
      <xdr:row>42</xdr:row>
      <xdr:rowOff>98961</xdr:rowOff>
    </xdr:to>
    <xdr:sp macro="" textlink="">
      <xdr:nvSpPr>
        <xdr:cNvPr id="7" name="Textfeld 6"/>
        <xdr:cNvSpPr txBox="1"/>
      </xdr:nvSpPr>
      <xdr:spPr>
        <a:xfrm>
          <a:off x="10180616" y="4811980"/>
          <a:ext cx="705097"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t>Indirect</a:t>
          </a:r>
        </a:p>
      </xdr:txBody>
    </xdr:sp>
    <xdr:clientData/>
  </xdr:twoCellAnchor>
  <xdr:twoCellAnchor>
    <xdr:from>
      <xdr:col>2</xdr:col>
      <xdr:colOff>0</xdr:colOff>
      <xdr:row>62</xdr:row>
      <xdr:rowOff>219075</xdr:rowOff>
    </xdr:from>
    <xdr:to>
      <xdr:col>3</xdr:col>
      <xdr:colOff>9525</xdr:colOff>
      <xdr:row>64</xdr:row>
      <xdr:rowOff>15631</xdr:rowOff>
    </xdr:to>
    <xdr:sp macro="" textlink="">
      <xdr:nvSpPr>
        <xdr:cNvPr id="345" name="Right Arrow 6"/>
        <xdr:cNvSpPr/>
      </xdr:nvSpPr>
      <xdr:spPr>
        <a:xfrm>
          <a:off x="3962400" y="2447925"/>
          <a:ext cx="2828925"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62</xdr:row>
      <xdr:rowOff>200025</xdr:rowOff>
    </xdr:from>
    <xdr:to>
      <xdr:col>0</xdr:col>
      <xdr:colOff>1495425</xdr:colOff>
      <xdr:row>63</xdr:row>
      <xdr:rowOff>158506</xdr:rowOff>
    </xdr:to>
    <xdr:sp macro="" textlink="">
      <xdr:nvSpPr>
        <xdr:cNvPr id="346" name="Right Arrow 6"/>
        <xdr:cNvSpPr/>
      </xdr:nvSpPr>
      <xdr:spPr>
        <a:xfrm>
          <a:off x="9526" y="2428875"/>
          <a:ext cx="1485899"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62</xdr:row>
      <xdr:rowOff>200025</xdr:rowOff>
    </xdr:from>
    <xdr:to>
      <xdr:col>11</xdr:col>
      <xdr:colOff>1247775</xdr:colOff>
      <xdr:row>64</xdr:row>
      <xdr:rowOff>38100</xdr:rowOff>
    </xdr:to>
    <xdr:sp macro="" textlink="">
      <xdr:nvSpPr>
        <xdr:cNvPr id="347" name="Right Arrow 6"/>
        <xdr:cNvSpPr/>
      </xdr:nvSpPr>
      <xdr:spPr>
        <a:xfrm>
          <a:off x="7562850" y="2428875"/>
          <a:ext cx="8039100" cy="22860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64</xdr:row>
      <xdr:rowOff>114300</xdr:rowOff>
    </xdr:from>
    <xdr:to>
      <xdr:col>7</xdr:col>
      <xdr:colOff>1247775</xdr:colOff>
      <xdr:row>66</xdr:row>
      <xdr:rowOff>50279</xdr:rowOff>
    </xdr:to>
    <xdr:sp macro="" textlink="">
      <xdr:nvSpPr>
        <xdr:cNvPr id="348" name="Right Arrow 14"/>
        <xdr:cNvSpPr/>
      </xdr:nvSpPr>
      <xdr:spPr>
        <a:xfrm>
          <a:off x="7543800" y="2733675"/>
          <a:ext cx="43148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64</xdr:row>
      <xdr:rowOff>133350</xdr:rowOff>
    </xdr:from>
    <xdr:to>
      <xdr:col>11</xdr:col>
      <xdr:colOff>1257300</xdr:colOff>
      <xdr:row>66</xdr:row>
      <xdr:rowOff>69328</xdr:rowOff>
    </xdr:to>
    <xdr:sp macro="" textlink="">
      <xdr:nvSpPr>
        <xdr:cNvPr id="349" name="Right Arrow 18"/>
        <xdr:cNvSpPr/>
      </xdr:nvSpPr>
      <xdr:spPr>
        <a:xfrm>
          <a:off x="11868151" y="2752725"/>
          <a:ext cx="3733799" cy="25982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0</xdr:col>
      <xdr:colOff>1133690</xdr:colOff>
      <xdr:row>74</xdr:row>
      <xdr:rowOff>1245055</xdr:rowOff>
    </xdr:from>
    <xdr:to>
      <xdr:col>1</xdr:col>
      <xdr:colOff>812345</xdr:colOff>
      <xdr:row>75</xdr:row>
      <xdr:rowOff>816429</xdr:rowOff>
    </xdr:to>
    <xdr:sp macro="" textlink="">
      <xdr:nvSpPr>
        <xdr:cNvPr id="350" name="Right Arrow 1"/>
        <xdr:cNvSpPr/>
      </xdr:nvSpPr>
      <xdr:spPr>
        <a:xfrm>
          <a:off x="1133690" y="16485055"/>
          <a:ext cx="2798093" cy="1000124"/>
        </a:xfrm>
        <a:prstGeom prst="rightArrow">
          <a:avLst/>
        </a:prstGeom>
        <a:solidFill>
          <a:schemeClr val="tx2">
            <a:lumMod val="50000"/>
          </a:scheme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116618</xdr:colOff>
      <xdr:row>73</xdr:row>
      <xdr:rowOff>53192</xdr:rowOff>
    </xdr:from>
    <xdr:to>
      <xdr:col>3</xdr:col>
      <xdr:colOff>629485</xdr:colOff>
      <xdr:row>73</xdr:row>
      <xdr:rowOff>952500</xdr:rowOff>
    </xdr:to>
    <xdr:sp macro="" textlink="">
      <xdr:nvSpPr>
        <xdr:cNvPr id="351" name="Right Arrow 8"/>
        <xdr:cNvSpPr/>
      </xdr:nvSpPr>
      <xdr:spPr>
        <a:xfrm>
          <a:off x="6898418" y="4806167"/>
          <a:ext cx="512867" cy="899308"/>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98961</xdr:colOff>
      <xdr:row>62</xdr:row>
      <xdr:rowOff>209551</xdr:rowOff>
    </xdr:from>
    <xdr:to>
      <xdr:col>17</xdr:col>
      <xdr:colOff>12370</xdr:colOff>
      <xdr:row>64</xdr:row>
      <xdr:rowOff>15632</xdr:rowOff>
    </xdr:to>
    <xdr:sp macro="" textlink="">
      <xdr:nvSpPr>
        <xdr:cNvPr id="352" name="Right Arrow 6"/>
        <xdr:cNvSpPr/>
      </xdr:nvSpPr>
      <xdr:spPr>
        <a:xfrm>
          <a:off x="21263511" y="2438401"/>
          <a:ext cx="3142384" cy="19660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62</xdr:row>
      <xdr:rowOff>200025</xdr:rowOff>
    </xdr:from>
    <xdr:to>
      <xdr:col>28</xdr:col>
      <xdr:colOff>9525</xdr:colOff>
      <xdr:row>64</xdr:row>
      <xdr:rowOff>34681</xdr:rowOff>
    </xdr:to>
    <xdr:sp macro="" textlink="">
      <xdr:nvSpPr>
        <xdr:cNvPr id="353" name="Right Arrow 6"/>
        <xdr:cNvSpPr/>
      </xdr:nvSpPr>
      <xdr:spPr>
        <a:xfrm>
          <a:off x="26469975" y="2428875"/>
          <a:ext cx="10315575" cy="2251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64</xdr:row>
      <xdr:rowOff>114300</xdr:rowOff>
    </xdr:from>
    <xdr:to>
      <xdr:col>21</xdr:col>
      <xdr:colOff>1257300</xdr:colOff>
      <xdr:row>66</xdr:row>
      <xdr:rowOff>50279</xdr:rowOff>
    </xdr:to>
    <xdr:sp macro="" textlink="">
      <xdr:nvSpPr>
        <xdr:cNvPr id="354" name="Right Arrow 14"/>
        <xdr:cNvSpPr/>
      </xdr:nvSpPr>
      <xdr:spPr>
        <a:xfrm>
          <a:off x="26450925" y="2733675"/>
          <a:ext cx="44672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65</xdr:row>
      <xdr:rowOff>0</xdr:rowOff>
    </xdr:from>
    <xdr:to>
      <xdr:col>28</xdr:col>
      <xdr:colOff>24740</xdr:colOff>
      <xdr:row>66</xdr:row>
      <xdr:rowOff>69328</xdr:rowOff>
    </xdr:to>
    <xdr:sp macro="" textlink="">
      <xdr:nvSpPr>
        <xdr:cNvPr id="355" name="Right Arrow 18"/>
        <xdr:cNvSpPr/>
      </xdr:nvSpPr>
      <xdr:spPr>
        <a:xfrm>
          <a:off x="30927675" y="2781300"/>
          <a:ext cx="5873090" cy="23125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31</xdr:col>
      <xdr:colOff>108949</xdr:colOff>
      <xdr:row>75</xdr:row>
      <xdr:rowOff>214777</xdr:rowOff>
    </xdr:from>
    <xdr:to>
      <xdr:col>31</xdr:col>
      <xdr:colOff>618971</xdr:colOff>
      <xdr:row>75</xdr:row>
      <xdr:rowOff>892969</xdr:rowOff>
    </xdr:to>
    <xdr:sp macro="" textlink="">
      <xdr:nvSpPr>
        <xdr:cNvPr id="356" name="Right Arrow 1"/>
        <xdr:cNvSpPr/>
      </xdr:nvSpPr>
      <xdr:spPr>
        <a:xfrm>
          <a:off x="41771299" y="7529977"/>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32</xdr:col>
      <xdr:colOff>0</xdr:colOff>
      <xdr:row>62</xdr:row>
      <xdr:rowOff>185553</xdr:rowOff>
    </xdr:from>
    <xdr:to>
      <xdr:col>33</xdr:col>
      <xdr:colOff>371104</xdr:colOff>
      <xdr:row>64</xdr:row>
      <xdr:rowOff>28003</xdr:rowOff>
    </xdr:to>
    <xdr:sp macro="" textlink="">
      <xdr:nvSpPr>
        <xdr:cNvPr id="357" name="Right Arrow 6"/>
        <xdr:cNvSpPr/>
      </xdr:nvSpPr>
      <xdr:spPr>
        <a:xfrm>
          <a:off x="42424350" y="2414403"/>
          <a:ext cx="2533279" cy="23297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62</xdr:row>
      <xdr:rowOff>200025</xdr:rowOff>
    </xdr:from>
    <xdr:to>
      <xdr:col>43</xdr:col>
      <xdr:colOff>9525</xdr:colOff>
      <xdr:row>64</xdr:row>
      <xdr:rowOff>34681</xdr:rowOff>
    </xdr:to>
    <xdr:sp macro="" textlink="">
      <xdr:nvSpPr>
        <xdr:cNvPr id="358" name="Right Arrow 6"/>
        <xdr:cNvSpPr/>
      </xdr:nvSpPr>
      <xdr:spPr>
        <a:xfrm>
          <a:off x="45920025" y="2428875"/>
          <a:ext cx="10601325" cy="2251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64</xdr:row>
      <xdr:rowOff>114300</xdr:rowOff>
    </xdr:from>
    <xdr:to>
      <xdr:col>38</xdr:col>
      <xdr:colOff>1247775</xdr:colOff>
      <xdr:row>66</xdr:row>
      <xdr:rowOff>50279</xdr:rowOff>
    </xdr:to>
    <xdr:sp macro="" textlink="">
      <xdr:nvSpPr>
        <xdr:cNvPr id="359" name="Right Arrow 14"/>
        <xdr:cNvSpPr/>
      </xdr:nvSpPr>
      <xdr:spPr>
        <a:xfrm>
          <a:off x="45900975" y="2733675"/>
          <a:ext cx="471487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9525</xdr:colOff>
      <xdr:row>64</xdr:row>
      <xdr:rowOff>136071</xdr:rowOff>
    </xdr:from>
    <xdr:to>
      <xdr:col>43</xdr:col>
      <xdr:colOff>24741</xdr:colOff>
      <xdr:row>66</xdr:row>
      <xdr:rowOff>47624</xdr:rowOff>
    </xdr:to>
    <xdr:sp macro="" textlink="">
      <xdr:nvSpPr>
        <xdr:cNvPr id="360" name="Right Arrow 18"/>
        <xdr:cNvSpPr/>
      </xdr:nvSpPr>
      <xdr:spPr>
        <a:xfrm>
          <a:off x="50625375" y="2755446"/>
          <a:ext cx="5911191" cy="23540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xdr:col>
      <xdr:colOff>107742</xdr:colOff>
      <xdr:row>74</xdr:row>
      <xdr:rowOff>373051</xdr:rowOff>
    </xdr:from>
    <xdr:to>
      <xdr:col>3</xdr:col>
      <xdr:colOff>620609</xdr:colOff>
      <xdr:row>74</xdr:row>
      <xdr:rowOff>1381124</xdr:rowOff>
    </xdr:to>
    <xdr:sp macro="" textlink="">
      <xdr:nvSpPr>
        <xdr:cNvPr id="361" name="Right Arrow 8"/>
        <xdr:cNvSpPr/>
      </xdr:nvSpPr>
      <xdr:spPr>
        <a:xfrm>
          <a:off x="6889542" y="6126151"/>
          <a:ext cx="512867" cy="1008073"/>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95251</xdr:colOff>
      <xdr:row>73</xdr:row>
      <xdr:rowOff>140030</xdr:rowOff>
    </xdr:from>
    <xdr:to>
      <xdr:col>17</xdr:col>
      <xdr:colOff>1950245</xdr:colOff>
      <xdr:row>73</xdr:row>
      <xdr:rowOff>833437</xdr:rowOff>
    </xdr:to>
    <xdr:sp macro="" textlink="">
      <xdr:nvSpPr>
        <xdr:cNvPr id="362" name="Right Arrow 8"/>
        <xdr:cNvSpPr/>
      </xdr:nvSpPr>
      <xdr:spPr>
        <a:xfrm>
          <a:off x="24488776" y="4893005"/>
          <a:ext cx="1854994" cy="6934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91</xdr:row>
      <xdr:rowOff>219075</xdr:rowOff>
    </xdr:from>
    <xdr:to>
      <xdr:col>3</xdr:col>
      <xdr:colOff>9525</xdr:colOff>
      <xdr:row>93</xdr:row>
      <xdr:rowOff>15631</xdr:rowOff>
    </xdr:to>
    <xdr:sp macro="" textlink="">
      <xdr:nvSpPr>
        <xdr:cNvPr id="364" name="Right Arrow 6"/>
        <xdr:cNvSpPr/>
      </xdr:nvSpPr>
      <xdr:spPr>
        <a:xfrm>
          <a:off x="3962400" y="13973175"/>
          <a:ext cx="2828925"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91</xdr:row>
      <xdr:rowOff>200025</xdr:rowOff>
    </xdr:from>
    <xdr:to>
      <xdr:col>0</xdr:col>
      <xdr:colOff>1495425</xdr:colOff>
      <xdr:row>92</xdr:row>
      <xdr:rowOff>158506</xdr:rowOff>
    </xdr:to>
    <xdr:sp macro="" textlink="">
      <xdr:nvSpPr>
        <xdr:cNvPr id="365" name="Right Arrow 6"/>
        <xdr:cNvSpPr/>
      </xdr:nvSpPr>
      <xdr:spPr>
        <a:xfrm>
          <a:off x="9526" y="13954125"/>
          <a:ext cx="1485899"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91</xdr:row>
      <xdr:rowOff>200025</xdr:rowOff>
    </xdr:from>
    <xdr:to>
      <xdr:col>11</xdr:col>
      <xdr:colOff>1257300</xdr:colOff>
      <xdr:row>93</xdr:row>
      <xdr:rowOff>38100</xdr:rowOff>
    </xdr:to>
    <xdr:sp macro="" textlink="">
      <xdr:nvSpPr>
        <xdr:cNvPr id="366" name="Right Arrow 6"/>
        <xdr:cNvSpPr/>
      </xdr:nvSpPr>
      <xdr:spPr>
        <a:xfrm>
          <a:off x="7562850" y="13954125"/>
          <a:ext cx="8039100" cy="22860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93</xdr:row>
      <xdr:rowOff>114300</xdr:rowOff>
    </xdr:from>
    <xdr:to>
      <xdr:col>8</xdr:col>
      <xdr:colOff>0</xdr:colOff>
      <xdr:row>95</xdr:row>
      <xdr:rowOff>50279</xdr:rowOff>
    </xdr:to>
    <xdr:sp macro="" textlink="">
      <xdr:nvSpPr>
        <xdr:cNvPr id="367" name="Right Arrow 14"/>
        <xdr:cNvSpPr/>
      </xdr:nvSpPr>
      <xdr:spPr>
        <a:xfrm>
          <a:off x="7543800" y="14258925"/>
          <a:ext cx="43148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93</xdr:row>
      <xdr:rowOff>133350</xdr:rowOff>
    </xdr:from>
    <xdr:to>
      <xdr:col>11</xdr:col>
      <xdr:colOff>1247775</xdr:colOff>
      <xdr:row>95</xdr:row>
      <xdr:rowOff>69328</xdr:rowOff>
    </xdr:to>
    <xdr:sp macro="" textlink="">
      <xdr:nvSpPr>
        <xdr:cNvPr id="368" name="Right Arrow 18"/>
        <xdr:cNvSpPr/>
      </xdr:nvSpPr>
      <xdr:spPr>
        <a:xfrm>
          <a:off x="11868151" y="14277975"/>
          <a:ext cx="3733799" cy="25982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0</xdr:col>
      <xdr:colOff>793850</xdr:colOff>
      <xdr:row>103</xdr:row>
      <xdr:rowOff>770638</xdr:rowOff>
    </xdr:from>
    <xdr:to>
      <xdr:col>0</xdr:col>
      <xdr:colOff>3110931</xdr:colOff>
      <xdr:row>104</xdr:row>
      <xdr:rowOff>678656</xdr:rowOff>
    </xdr:to>
    <xdr:sp macro="" textlink="">
      <xdr:nvSpPr>
        <xdr:cNvPr id="369" name="Right Arrow 1"/>
        <xdr:cNvSpPr/>
      </xdr:nvSpPr>
      <xdr:spPr>
        <a:xfrm>
          <a:off x="793850" y="19011013"/>
          <a:ext cx="2317081" cy="965293"/>
        </a:xfrm>
        <a:prstGeom prst="rightArrow">
          <a:avLst/>
        </a:prstGeom>
        <a:solidFill>
          <a:schemeClr val="tx2">
            <a:lumMod val="50000"/>
          </a:scheme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128525</xdr:colOff>
      <xdr:row>102</xdr:row>
      <xdr:rowOff>219881</xdr:rowOff>
    </xdr:from>
    <xdr:to>
      <xdr:col>3</xdr:col>
      <xdr:colOff>641392</xdr:colOff>
      <xdr:row>102</xdr:row>
      <xdr:rowOff>1583533</xdr:rowOff>
    </xdr:to>
    <xdr:sp macro="" textlink="">
      <xdr:nvSpPr>
        <xdr:cNvPr id="370" name="Right Arrow 8"/>
        <xdr:cNvSpPr/>
      </xdr:nvSpPr>
      <xdr:spPr>
        <a:xfrm>
          <a:off x="6910325" y="16802906"/>
          <a:ext cx="512867" cy="136365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108950</xdr:colOff>
      <xdr:row>102</xdr:row>
      <xdr:rowOff>203335</xdr:rowOff>
    </xdr:from>
    <xdr:to>
      <xdr:col>15</xdr:col>
      <xdr:colOff>581860</xdr:colOff>
      <xdr:row>102</xdr:row>
      <xdr:rowOff>1440780</xdr:rowOff>
    </xdr:to>
    <xdr:sp macro="" textlink="">
      <xdr:nvSpPr>
        <xdr:cNvPr id="371" name="Right Arrow 1"/>
        <xdr:cNvSpPr/>
      </xdr:nvSpPr>
      <xdr:spPr>
        <a:xfrm>
          <a:off x="21273500" y="16786360"/>
          <a:ext cx="472910" cy="1237445"/>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16</xdr:col>
      <xdr:colOff>0</xdr:colOff>
      <xdr:row>91</xdr:row>
      <xdr:rowOff>209551</xdr:rowOff>
    </xdr:from>
    <xdr:to>
      <xdr:col>18</xdr:col>
      <xdr:colOff>0</xdr:colOff>
      <xdr:row>93</xdr:row>
      <xdr:rowOff>15632</xdr:rowOff>
    </xdr:to>
    <xdr:sp macro="" textlink="">
      <xdr:nvSpPr>
        <xdr:cNvPr id="372" name="Right Arrow 6"/>
        <xdr:cNvSpPr/>
      </xdr:nvSpPr>
      <xdr:spPr>
        <a:xfrm>
          <a:off x="21926550" y="13963651"/>
          <a:ext cx="4524375" cy="19660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91</xdr:row>
      <xdr:rowOff>200025</xdr:rowOff>
    </xdr:from>
    <xdr:to>
      <xdr:col>28</xdr:col>
      <xdr:colOff>9525</xdr:colOff>
      <xdr:row>93</xdr:row>
      <xdr:rowOff>34681</xdr:rowOff>
    </xdr:to>
    <xdr:sp macro="" textlink="">
      <xdr:nvSpPr>
        <xdr:cNvPr id="373" name="Right Arrow 6"/>
        <xdr:cNvSpPr/>
      </xdr:nvSpPr>
      <xdr:spPr>
        <a:xfrm>
          <a:off x="26469975" y="13954125"/>
          <a:ext cx="10315575" cy="2251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93</xdr:row>
      <xdr:rowOff>114300</xdr:rowOff>
    </xdr:from>
    <xdr:to>
      <xdr:col>21</xdr:col>
      <xdr:colOff>1247775</xdr:colOff>
      <xdr:row>95</xdr:row>
      <xdr:rowOff>50279</xdr:rowOff>
    </xdr:to>
    <xdr:sp macro="" textlink="">
      <xdr:nvSpPr>
        <xdr:cNvPr id="374" name="Right Arrow 14"/>
        <xdr:cNvSpPr/>
      </xdr:nvSpPr>
      <xdr:spPr>
        <a:xfrm>
          <a:off x="26450925" y="14258925"/>
          <a:ext cx="44672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94</xdr:row>
      <xdr:rowOff>0</xdr:rowOff>
    </xdr:from>
    <xdr:to>
      <xdr:col>28</xdr:col>
      <xdr:colOff>24740</xdr:colOff>
      <xdr:row>95</xdr:row>
      <xdr:rowOff>69328</xdr:rowOff>
    </xdr:to>
    <xdr:sp macro="" textlink="">
      <xdr:nvSpPr>
        <xdr:cNvPr id="375" name="Right Arrow 18"/>
        <xdr:cNvSpPr/>
      </xdr:nvSpPr>
      <xdr:spPr>
        <a:xfrm>
          <a:off x="30927675" y="14306550"/>
          <a:ext cx="5873090" cy="23125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32</xdr:col>
      <xdr:colOff>0</xdr:colOff>
      <xdr:row>91</xdr:row>
      <xdr:rowOff>185553</xdr:rowOff>
    </xdr:from>
    <xdr:to>
      <xdr:col>33</xdr:col>
      <xdr:colOff>371104</xdr:colOff>
      <xdr:row>93</xdr:row>
      <xdr:rowOff>28003</xdr:rowOff>
    </xdr:to>
    <xdr:sp macro="" textlink="">
      <xdr:nvSpPr>
        <xdr:cNvPr id="376" name="Right Arrow 6"/>
        <xdr:cNvSpPr/>
      </xdr:nvSpPr>
      <xdr:spPr>
        <a:xfrm>
          <a:off x="42424350" y="13939653"/>
          <a:ext cx="2533279" cy="23297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91</xdr:row>
      <xdr:rowOff>200025</xdr:rowOff>
    </xdr:from>
    <xdr:to>
      <xdr:col>43</xdr:col>
      <xdr:colOff>9525</xdr:colOff>
      <xdr:row>93</xdr:row>
      <xdr:rowOff>34681</xdr:rowOff>
    </xdr:to>
    <xdr:sp macro="" textlink="">
      <xdr:nvSpPr>
        <xdr:cNvPr id="377" name="Right Arrow 6"/>
        <xdr:cNvSpPr/>
      </xdr:nvSpPr>
      <xdr:spPr>
        <a:xfrm>
          <a:off x="45920025" y="13954125"/>
          <a:ext cx="10601325" cy="2251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93</xdr:row>
      <xdr:rowOff>114300</xdr:rowOff>
    </xdr:from>
    <xdr:to>
      <xdr:col>38</xdr:col>
      <xdr:colOff>1238250</xdr:colOff>
      <xdr:row>95</xdr:row>
      <xdr:rowOff>50279</xdr:rowOff>
    </xdr:to>
    <xdr:sp macro="" textlink="">
      <xdr:nvSpPr>
        <xdr:cNvPr id="378" name="Right Arrow 14"/>
        <xdr:cNvSpPr/>
      </xdr:nvSpPr>
      <xdr:spPr>
        <a:xfrm>
          <a:off x="45900975" y="14258925"/>
          <a:ext cx="471487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0</xdr:colOff>
      <xdr:row>93</xdr:row>
      <xdr:rowOff>133350</xdr:rowOff>
    </xdr:from>
    <xdr:to>
      <xdr:col>43</xdr:col>
      <xdr:colOff>19051</xdr:colOff>
      <xdr:row>95</xdr:row>
      <xdr:rowOff>40753</xdr:rowOff>
    </xdr:to>
    <xdr:sp macro="" textlink="">
      <xdr:nvSpPr>
        <xdr:cNvPr id="379" name="Right Arrow 18"/>
        <xdr:cNvSpPr/>
      </xdr:nvSpPr>
      <xdr:spPr>
        <a:xfrm>
          <a:off x="50615850" y="14277975"/>
          <a:ext cx="5915026" cy="23125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33</xdr:col>
      <xdr:colOff>85320</xdr:colOff>
      <xdr:row>102</xdr:row>
      <xdr:rowOff>56685</xdr:rowOff>
    </xdr:from>
    <xdr:to>
      <xdr:col>33</xdr:col>
      <xdr:colOff>1154906</xdr:colOff>
      <xdr:row>104</xdr:row>
      <xdr:rowOff>1142999</xdr:rowOff>
    </xdr:to>
    <xdr:sp macro="" textlink="">
      <xdr:nvSpPr>
        <xdr:cNvPr id="380" name="Right Arrow 8"/>
        <xdr:cNvSpPr/>
      </xdr:nvSpPr>
      <xdr:spPr>
        <a:xfrm>
          <a:off x="44671845" y="16639710"/>
          <a:ext cx="1069586" cy="3800939"/>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120</xdr:row>
      <xdr:rowOff>219075</xdr:rowOff>
    </xdr:from>
    <xdr:to>
      <xdr:col>3</xdr:col>
      <xdr:colOff>9525</xdr:colOff>
      <xdr:row>122</xdr:row>
      <xdr:rowOff>15631</xdr:rowOff>
    </xdr:to>
    <xdr:sp macro="" textlink="">
      <xdr:nvSpPr>
        <xdr:cNvPr id="381" name="Right Arrow 6"/>
        <xdr:cNvSpPr/>
      </xdr:nvSpPr>
      <xdr:spPr>
        <a:xfrm>
          <a:off x="3962400" y="24974550"/>
          <a:ext cx="2828925" cy="2918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120</xdr:row>
      <xdr:rowOff>200025</xdr:rowOff>
    </xdr:from>
    <xdr:to>
      <xdr:col>0</xdr:col>
      <xdr:colOff>1495425</xdr:colOff>
      <xdr:row>121</xdr:row>
      <xdr:rowOff>158506</xdr:rowOff>
    </xdr:to>
    <xdr:sp macro="" textlink="">
      <xdr:nvSpPr>
        <xdr:cNvPr id="382" name="Right Arrow 6"/>
        <xdr:cNvSpPr/>
      </xdr:nvSpPr>
      <xdr:spPr>
        <a:xfrm>
          <a:off x="9526" y="24955500"/>
          <a:ext cx="1485899" cy="20613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120</xdr:row>
      <xdr:rowOff>200025</xdr:rowOff>
    </xdr:from>
    <xdr:to>
      <xdr:col>11</xdr:col>
      <xdr:colOff>1247775</xdr:colOff>
      <xdr:row>122</xdr:row>
      <xdr:rowOff>38100</xdr:rowOff>
    </xdr:to>
    <xdr:sp macro="" textlink="">
      <xdr:nvSpPr>
        <xdr:cNvPr id="383" name="Right Arrow 6"/>
        <xdr:cNvSpPr/>
      </xdr:nvSpPr>
      <xdr:spPr>
        <a:xfrm>
          <a:off x="7562850" y="24955500"/>
          <a:ext cx="8039100" cy="33337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122</xdr:row>
      <xdr:rowOff>114300</xdr:rowOff>
    </xdr:from>
    <xdr:to>
      <xdr:col>7</xdr:col>
      <xdr:colOff>1257300</xdr:colOff>
      <xdr:row>124</xdr:row>
      <xdr:rowOff>50279</xdr:rowOff>
    </xdr:to>
    <xdr:sp macro="" textlink="">
      <xdr:nvSpPr>
        <xdr:cNvPr id="384" name="Right Arrow 14"/>
        <xdr:cNvSpPr/>
      </xdr:nvSpPr>
      <xdr:spPr>
        <a:xfrm>
          <a:off x="7543800" y="25365075"/>
          <a:ext cx="4314825" cy="4312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122</xdr:row>
      <xdr:rowOff>133350</xdr:rowOff>
    </xdr:from>
    <xdr:to>
      <xdr:col>11</xdr:col>
      <xdr:colOff>1257300</xdr:colOff>
      <xdr:row>124</xdr:row>
      <xdr:rowOff>69328</xdr:rowOff>
    </xdr:to>
    <xdr:sp macro="" textlink="">
      <xdr:nvSpPr>
        <xdr:cNvPr id="385" name="Right Arrow 18"/>
        <xdr:cNvSpPr/>
      </xdr:nvSpPr>
      <xdr:spPr>
        <a:xfrm>
          <a:off x="11868151" y="25384125"/>
          <a:ext cx="3733799" cy="43127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xdr:col>
      <xdr:colOff>140430</xdr:colOff>
      <xdr:row>131</xdr:row>
      <xdr:rowOff>184163</xdr:rowOff>
    </xdr:from>
    <xdr:to>
      <xdr:col>3</xdr:col>
      <xdr:colOff>653297</xdr:colOff>
      <xdr:row>131</xdr:row>
      <xdr:rowOff>1023938</xdr:rowOff>
    </xdr:to>
    <xdr:sp macro="" textlink="">
      <xdr:nvSpPr>
        <xdr:cNvPr id="387" name="Right Arrow 8"/>
        <xdr:cNvSpPr/>
      </xdr:nvSpPr>
      <xdr:spPr>
        <a:xfrm>
          <a:off x="6922230" y="28616288"/>
          <a:ext cx="512867" cy="83977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159976</xdr:colOff>
      <xdr:row>131</xdr:row>
      <xdr:rowOff>261166</xdr:rowOff>
    </xdr:from>
    <xdr:to>
      <xdr:col>15</xdr:col>
      <xdr:colOff>632886</xdr:colOff>
      <xdr:row>131</xdr:row>
      <xdr:rowOff>857250</xdr:rowOff>
    </xdr:to>
    <xdr:sp macro="" textlink="">
      <xdr:nvSpPr>
        <xdr:cNvPr id="388" name="Right Arrow 1"/>
        <xdr:cNvSpPr/>
      </xdr:nvSpPr>
      <xdr:spPr>
        <a:xfrm>
          <a:off x="21324526" y="28693291"/>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16</xdr:col>
      <xdr:colOff>0</xdr:colOff>
      <xdr:row>120</xdr:row>
      <xdr:rowOff>209551</xdr:rowOff>
    </xdr:from>
    <xdr:to>
      <xdr:col>18</xdr:col>
      <xdr:colOff>0</xdr:colOff>
      <xdr:row>122</xdr:row>
      <xdr:rowOff>15632</xdr:rowOff>
    </xdr:to>
    <xdr:sp macro="" textlink="">
      <xdr:nvSpPr>
        <xdr:cNvPr id="389" name="Right Arrow 6"/>
        <xdr:cNvSpPr/>
      </xdr:nvSpPr>
      <xdr:spPr>
        <a:xfrm>
          <a:off x="21926550" y="24965026"/>
          <a:ext cx="4524375" cy="3013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120</xdr:row>
      <xdr:rowOff>200025</xdr:rowOff>
    </xdr:from>
    <xdr:to>
      <xdr:col>28</xdr:col>
      <xdr:colOff>9525</xdr:colOff>
      <xdr:row>122</xdr:row>
      <xdr:rowOff>34681</xdr:rowOff>
    </xdr:to>
    <xdr:sp macro="" textlink="">
      <xdr:nvSpPr>
        <xdr:cNvPr id="390" name="Right Arrow 6"/>
        <xdr:cNvSpPr/>
      </xdr:nvSpPr>
      <xdr:spPr>
        <a:xfrm>
          <a:off x="26469975" y="24955500"/>
          <a:ext cx="10315575" cy="3299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122</xdr:row>
      <xdr:rowOff>114300</xdr:rowOff>
    </xdr:from>
    <xdr:to>
      <xdr:col>21</xdr:col>
      <xdr:colOff>1247775</xdr:colOff>
      <xdr:row>124</xdr:row>
      <xdr:rowOff>50279</xdr:rowOff>
    </xdr:to>
    <xdr:sp macro="" textlink="">
      <xdr:nvSpPr>
        <xdr:cNvPr id="391" name="Right Arrow 14"/>
        <xdr:cNvSpPr/>
      </xdr:nvSpPr>
      <xdr:spPr>
        <a:xfrm>
          <a:off x="26450925" y="25365075"/>
          <a:ext cx="4467225" cy="4312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123</xdr:row>
      <xdr:rowOff>0</xdr:rowOff>
    </xdr:from>
    <xdr:to>
      <xdr:col>28</xdr:col>
      <xdr:colOff>24740</xdr:colOff>
      <xdr:row>124</xdr:row>
      <xdr:rowOff>69328</xdr:rowOff>
    </xdr:to>
    <xdr:sp macro="" textlink="">
      <xdr:nvSpPr>
        <xdr:cNvPr id="392" name="Right Arrow 18"/>
        <xdr:cNvSpPr/>
      </xdr:nvSpPr>
      <xdr:spPr>
        <a:xfrm>
          <a:off x="30927675" y="25498425"/>
          <a:ext cx="5873090" cy="31697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32</xdr:col>
      <xdr:colOff>0</xdr:colOff>
      <xdr:row>120</xdr:row>
      <xdr:rowOff>185553</xdr:rowOff>
    </xdr:from>
    <xdr:to>
      <xdr:col>33</xdr:col>
      <xdr:colOff>371104</xdr:colOff>
      <xdr:row>122</xdr:row>
      <xdr:rowOff>28003</xdr:rowOff>
    </xdr:to>
    <xdr:sp macro="" textlink="">
      <xdr:nvSpPr>
        <xdr:cNvPr id="393" name="Right Arrow 6"/>
        <xdr:cNvSpPr/>
      </xdr:nvSpPr>
      <xdr:spPr>
        <a:xfrm>
          <a:off x="42424350" y="24941028"/>
          <a:ext cx="2533279" cy="33775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120</xdr:row>
      <xdr:rowOff>200025</xdr:rowOff>
    </xdr:from>
    <xdr:to>
      <xdr:col>43</xdr:col>
      <xdr:colOff>9525</xdr:colOff>
      <xdr:row>122</xdr:row>
      <xdr:rowOff>34681</xdr:rowOff>
    </xdr:to>
    <xdr:sp macro="" textlink="">
      <xdr:nvSpPr>
        <xdr:cNvPr id="394" name="Right Arrow 6"/>
        <xdr:cNvSpPr/>
      </xdr:nvSpPr>
      <xdr:spPr>
        <a:xfrm>
          <a:off x="45920025" y="24955500"/>
          <a:ext cx="10601325" cy="3299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122</xdr:row>
      <xdr:rowOff>114300</xdr:rowOff>
    </xdr:from>
    <xdr:to>
      <xdr:col>38</xdr:col>
      <xdr:colOff>1247775</xdr:colOff>
      <xdr:row>124</xdr:row>
      <xdr:rowOff>50279</xdr:rowOff>
    </xdr:to>
    <xdr:sp macro="" textlink="">
      <xdr:nvSpPr>
        <xdr:cNvPr id="395" name="Right Arrow 14"/>
        <xdr:cNvSpPr/>
      </xdr:nvSpPr>
      <xdr:spPr>
        <a:xfrm>
          <a:off x="45900975" y="25365075"/>
          <a:ext cx="4714875" cy="4312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0</xdr:colOff>
      <xdr:row>122</xdr:row>
      <xdr:rowOff>133350</xdr:rowOff>
    </xdr:from>
    <xdr:to>
      <xdr:col>43</xdr:col>
      <xdr:colOff>19051</xdr:colOff>
      <xdr:row>124</xdr:row>
      <xdr:rowOff>40753</xdr:rowOff>
    </xdr:to>
    <xdr:sp macro="" textlink="">
      <xdr:nvSpPr>
        <xdr:cNvPr id="396" name="Right Arrow 18"/>
        <xdr:cNvSpPr/>
      </xdr:nvSpPr>
      <xdr:spPr>
        <a:xfrm>
          <a:off x="50615850" y="25384125"/>
          <a:ext cx="5915026" cy="40270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xdr:col>
      <xdr:colOff>131555</xdr:colOff>
      <xdr:row>132</xdr:row>
      <xdr:rowOff>75395</xdr:rowOff>
    </xdr:from>
    <xdr:to>
      <xdr:col>3</xdr:col>
      <xdr:colOff>644422</xdr:colOff>
      <xdr:row>132</xdr:row>
      <xdr:rowOff>607218</xdr:rowOff>
    </xdr:to>
    <xdr:sp macro="" textlink="">
      <xdr:nvSpPr>
        <xdr:cNvPr id="397" name="Right Arrow 8"/>
        <xdr:cNvSpPr/>
      </xdr:nvSpPr>
      <xdr:spPr>
        <a:xfrm>
          <a:off x="6913355" y="29726720"/>
          <a:ext cx="512867" cy="531823"/>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149</xdr:row>
      <xdr:rowOff>219075</xdr:rowOff>
    </xdr:from>
    <xdr:to>
      <xdr:col>3</xdr:col>
      <xdr:colOff>9525</xdr:colOff>
      <xdr:row>151</xdr:row>
      <xdr:rowOff>15631</xdr:rowOff>
    </xdr:to>
    <xdr:sp macro="" textlink="">
      <xdr:nvSpPr>
        <xdr:cNvPr id="398" name="Right Arrow 6"/>
        <xdr:cNvSpPr/>
      </xdr:nvSpPr>
      <xdr:spPr>
        <a:xfrm>
          <a:off x="3962400" y="36871275"/>
          <a:ext cx="2828925"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149</xdr:row>
      <xdr:rowOff>200025</xdr:rowOff>
    </xdr:from>
    <xdr:to>
      <xdr:col>0</xdr:col>
      <xdr:colOff>1495425</xdr:colOff>
      <xdr:row>150</xdr:row>
      <xdr:rowOff>158506</xdr:rowOff>
    </xdr:to>
    <xdr:sp macro="" textlink="">
      <xdr:nvSpPr>
        <xdr:cNvPr id="399" name="Right Arrow 6"/>
        <xdr:cNvSpPr/>
      </xdr:nvSpPr>
      <xdr:spPr>
        <a:xfrm>
          <a:off x="9526" y="36852225"/>
          <a:ext cx="1485899"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149</xdr:row>
      <xdr:rowOff>200026</xdr:rowOff>
    </xdr:from>
    <xdr:to>
      <xdr:col>12</xdr:col>
      <xdr:colOff>0</xdr:colOff>
      <xdr:row>151</xdr:row>
      <xdr:rowOff>19051</xdr:rowOff>
    </xdr:to>
    <xdr:sp macro="" textlink="">
      <xdr:nvSpPr>
        <xdr:cNvPr id="400" name="Right Arrow 6"/>
        <xdr:cNvSpPr/>
      </xdr:nvSpPr>
      <xdr:spPr>
        <a:xfrm>
          <a:off x="7562850" y="36852226"/>
          <a:ext cx="8039100" cy="20955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151</xdr:row>
      <xdr:rowOff>114300</xdr:rowOff>
    </xdr:from>
    <xdr:to>
      <xdr:col>7</xdr:col>
      <xdr:colOff>1247775</xdr:colOff>
      <xdr:row>153</xdr:row>
      <xdr:rowOff>50279</xdr:rowOff>
    </xdr:to>
    <xdr:sp macro="" textlink="">
      <xdr:nvSpPr>
        <xdr:cNvPr id="401" name="Right Arrow 14"/>
        <xdr:cNvSpPr/>
      </xdr:nvSpPr>
      <xdr:spPr>
        <a:xfrm>
          <a:off x="7543800" y="37157025"/>
          <a:ext cx="43148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151</xdr:row>
      <xdr:rowOff>133350</xdr:rowOff>
    </xdr:from>
    <xdr:to>
      <xdr:col>11</xdr:col>
      <xdr:colOff>1238250</xdr:colOff>
      <xdr:row>153</xdr:row>
      <xdr:rowOff>69328</xdr:rowOff>
    </xdr:to>
    <xdr:sp macro="" textlink="">
      <xdr:nvSpPr>
        <xdr:cNvPr id="402" name="Right Arrow 18"/>
        <xdr:cNvSpPr/>
      </xdr:nvSpPr>
      <xdr:spPr>
        <a:xfrm>
          <a:off x="11868151" y="37176075"/>
          <a:ext cx="3733799" cy="25982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0</xdr:col>
      <xdr:colOff>273845</xdr:colOff>
      <xdr:row>161</xdr:row>
      <xdr:rowOff>1072492</xdr:rowOff>
    </xdr:from>
    <xdr:to>
      <xdr:col>1</xdr:col>
      <xdr:colOff>1190626</xdr:colOff>
      <xdr:row>163</xdr:row>
      <xdr:rowOff>619125</xdr:rowOff>
    </xdr:to>
    <xdr:sp macro="" textlink="">
      <xdr:nvSpPr>
        <xdr:cNvPr id="403" name="Right Arrow 1"/>
        <xdr:cNvSpPr/>
      </xdr:nvSpPr>
      <xdr:spPr>
        <a:xfrm>
          <a:off x="273845" y="45542336"/>
          <a:ext cx="5036344" cy="2392227"/>
        </a:xfrm>
        <a:prstGeom prst="rightArrow">
          <a:avLst/>
        </a:prstGeom>
        <a:solidFill>
          <a:schemeClr val="tx2">
            <a:lumMod val="50000"/>
          </a:scheme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16</xdr:col>
      <xdr:colOff>0</xdr:colOff>
      <xdr:row>149</xdr:row>
      <xdr:rowOff>209551</xdr:rowOff>
    </xdr:from>
    <xdr:to>
      <xdr:col>18</xdr:col>
      <xdr:colOff>0</xdr:colOff>
      <xdr:row>151</xdr:row>
      <xdr:rowOff>15632</xdr:rowOff>
    </xdr:to>
    <xdr:sp macro="" textlink="">
      <xdr:nvSpPr>
        <xdr:cNvPr id="404" name="Right Arrow 6"/>
        <xdr:cNvSpPr/>
      </xdr:nvSpPr>
      <xdr:spPr>
        <a:xfrm>
          <a:off x="21926550" y="36861751"/>
          <a:ext cx="4524375" cy="19660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149</xdr:row>
      <xdr:rowOff>200025</xdr:rowOff>
    </xdr:from>
    <xdr:to>
      <xdr:col>28</xdr:col>
      <xdr:colOff>9525</xdr:colOff>
      <xdr:row>151</xdr:row>
      <xdr:rowOff>34681</xdr:rowOff>
    </xdr:to>
    <xdr:sp macro="" textlink="">
      <xdr:nvSpPr>
        <xdr:cNvPr id="405" name="Right Arrow 6"/>
        <xdr:cNvSpPr/>
      </xdr:nvSpPr>
      <xdr:spPr>
        <a:xfrm>
          <a:off x="26469975" y="36852225"/>
          <a:ext cx="10315575" cy="2251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151</xdr:row>
      <xdr:rowOff>114300</xdr:rowOff>
    </xdr:from>
    <xdr:to>
      <xdr:col>21</xdr:col>
      <xdr:colOff>1257300</xdr:colOff>
      <xdr:row>153</xdr:row>
      <xdr:rowOff>50279</xdr:rowOff>
    </xdr:to>
    <xdr:sp macro="" textlink="">
      <xdr:nvSpPr>
        <xdr:cNvPr id="406" name="Right Arrow 14"/>
        <xdr:cNvSpPr/>
      </xdr:nvSpPr>
      <xdr:spPr>
        <a:xfrm>
          <a:off x="26450925" y="37157025"/>
          <a:ext cx="44672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152</xdr:row>
      <xdr:rowOff>0</xdr:rowOff>
    </xdr:from>
    <xdr:to>
      <xdr:col>28</xdr:col>
      <xdr:colOff>24740</xdr:colOff>
      <xdr:row>153</xdr:row>
      <xdr:rowOff>69328</xdr:rowOff>
    </xdr:to>
    <xdr:sp macro="" textlink="">
      <xdr:nvSpPr>
        <xdr:cNvPr id="407" name="Right Arrow 18"/>
        <xdr:cNvSpPr/>
      </xdr:nvSpPr>
      <xdr:spPr>
        <a:xfrm>
          <a:off x="30927675" y="37204650"/>
          <a:ext cx="5873090" cy="23125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32</xdr:col>
      <xdr:colOff>0</xdr:colOff>
      <xdr:row>149</xdr:row>
      <xdr:rowOff>185553</xdr:rowOff>
    </xdr:from>
    <xdr:to>
      <xdr:col>33</xdr:col>
      <xdr:colOff>371104</xdr:colOff>
      <xdr:row>151</xdr:row>
      <xdr:rowOff>28003</xdr:rowOff>
    </xdr:to>
    <xdr:sp macro="" textlink="">
      <xdr:nvSpPr>
        <xdr:cNvPr id="408" name="Right Arrow 6"/>
        <xdr:cNvSpPr/>
      </xdr:nvSpPr>
      <xdr:spPr>
        <a:xfrm>
          <a:off x="42424350" y="36837753"/>
          <a:ext cx="2533279" cy="23297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149</xdr:row>
      <xdr:rowOff>210292</xdr:rowOff>
    </xdr:from>
    <xdr:to>
      <xdr:col>43</xdr:col>
      <xdr:colOff>12371</xdr:colOff>
      <xdr:row>151</xdr:row>
      <xdr:rowOff>34681</xdr:rowOff>
    </xdr:to>
    <xdr:sp macro="" textlink="">
      <xdr:nvSpPr>
        <xdr:cNvPr id="409" name="Right Arrow 6"/>
        <xdr:cNvSpPr/>
      </xdr:nvSpPr>
      <xdr:spPr>
        <a:xfrm>
          <a:off x="45920025" y="36862492"/>
          <a:ext cx="10604171" cy="214914"/>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151</xdr:row>
      <xdr:rowOff>114300</xdr:rowOff>
    </xdr:from>
    <xdr:to>
      <xdr:col>38</xdr:col>
      <xdr:colOff>1238250</xdr:colOff>
      <xdr:row>153</xdr:row>
      <xdr:rowOff>50279</xdr:rowOff>
    </xdr:to>
    <xdr:sp macro="" textlink="">
      <xdr:nvSpPr>
        <xdr:cNvPr id="410" name="Right Arrow 14"/>
        <xdr:cNvSpPr/>
      </xdr:nvSpPr>
      <xdr:spPr>
        <a:xfrm>
          <a:off x="45900975" y="37157025"/>
          <a:ext cx="471487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0</xdr:colOff>
      <xdr:row>151</xdr:row>
      <xdr:rowOff>123701</xdr:rowOff>
    </xdr:from>
    <xdr:to>
      <xdr:col>43</xdr:col>
      <xdr:colOff>37111</xdr:colOff>
      <xdr:row>153</xdr:row>
      <xdr:rowOff>40753</xdr:rowOff>
    </xdr:to>
    <xdr:sp macro="" textlink="">
      <xdr:nvSpPr>
        <xdr:cNvPr id="411" name="Right Arrow 18"/>
        <xdr:cNvSpPr/>
      </xdr:nvSpPr>
      <xdr:spPr>
        <a:xfrm>
          <a:off x="50615850" y="37166426"/>
          <a:ext cx="5933086" cy="240902"/>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17</xdr:col>
      <xdr:colOff>60580</xdr:colOff>
      <xdr:row>160</xdr:row>
      <xdr:rowOff>80498</xdr:rowOff>
    </xdr:from>
    <xdr:to>
      <xdr:col>17</xdr:col>
      <xdr:colOff>611981</xdr:colOff>
      <xdr:row>160</xdr:row>
      <xdr:rowOff>1012031</xdr:rowOff>
    </xdr:to>
    <xdr:sp macro="" textlink="">
      <xdr:nvSpPr>
        <xdr:cNvPr id="412" name="Right Arrow 8"/>
        <xdr:cNvSpPr/>
      </xdr:nvSpPr>
      <xdr:spPr>
        <a:xfrm>
          <a:off x="26206705" y="43538311"/>
          <a:ext cx="551401" cy="931533"/>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97227</xdr:colOff>
      <xdr:row>160</xdr:row>
      <xdr:rowOff>59532</xdr:rowOff>
    </xdr:from>
    <xdr:to>
      <xdr:col>33</xdr:col>
      <xdr:colOff>1178719</xdr:colOff>
      <xdr:row>164</xdr:row>
      <xdr:rowOff>928687</xdr:rowOff>
    </xdr:to>
    <xdr:sp macro="" textlink="">
      <xdr:nvSpPr>
        <xdr:cNvPr id="413" name="Right Arrow 8"/>
        <xdr:cNvSpPr/>
      </xdr:nvSpPr>
      <xdr:spPr>
        <a:xfrm>
          <a:off x="44683752" y="39531132"/>
          <a:ext cx="1081492" cy="5241130"/>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176</xdr:row>
      <xdr:rowOff>219075</xdr:rowOff>
    </xdr:from>
    <xdr:to>
      <xdr:col>3</xdr:col>
      <xdr:colOff>9525</xdr:colOff>
      <xdr:row>178</xdr:row>
      <xdr:rowOff>15631</xdr:rowOff>
    </xdr:to>
    <xdr:sp macro="" textlink="">
      <xdr:nvSpPr>
        <xdr:cNvPr id="414" name="Right Arrow 6"/>
        <xdr:cNvSpPr/>
      </xdr:nvSpPr>
      <xdr:spPr>
        <a:xfrm>
          <a:off x="3962400" y="46920150"/>
          <a:ext cx="2828925"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176</xdr:row>
      <xdr:rowOff>200025</xdr:rowOff>
    </xdr:from>
    <xdr:to>
      <xdr:col>0</xdr:col>
      <xdr:colOff>1495425</xdr:colOff>
      <xdr:row>177</xdr:row>
      <xdr:rowOff>158506</xdr:rowOff>
    </xdr:to>
    <xdr:sp macro="" textlink="">
      <xdr:nvSpPr>
        <xdr:cNvPr id="415" name="Right Arrow 6"/>
        <xdr:cNvSpPr/>
      </xdr:nvSpPr>
      <xdr:spPr>
        <a:xfrm>
          <a:off x="9526" y="46901100"/>
          <a:ext cx="1485899"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176</xdr:row>
      <xdr:rowOff>200026</xdr:rowOff>
    </xdr:from>
    <xdr:to>
      <xdr:col>12</xdr:col>
      <xdr:colOff>0</xdr:colOff>
      <xdr:row>178</xdr:row>
      <xdr:rowOff>19051</xdr:rowOff>
    </xdr:to>
    <xdr:sp macro="" textlink="">
      <xdr:nvSpPr>
        <xdr:cNvPr id="416" name="Right Arrow 6"/>
        <xdr:cNvSpPr/>
      </xdr:nvSpPr>
      <xdr:spPr>
        <a:xfrm>
          <a:off x="7562850" y="46901101"/>
          <a:ext cx="8039100" cy="20955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178</xdr:row>
      <xdr:rowOff>114300</xdr:rowOff>
    </xdr:from>
    <xdr:to>
      <xdr:col>7</xdr:col>
      <xdr:colOff>1247775</xdr:colOff>
      <xdr:row>180</xdr:row>
      <xdr:rowOff>50279</xdr:rowOff>
    </xdr:to>
    <xdr:sp macro="" textlink="">
      <xdr:nvSpPr>
        <xdr:cNvPr id="417" name="Right Arrow 14"/>
        <xdr:cNvSpPr/>
      </xdr:nvSpPr>
      <xdr:spPr>
        <a:xfrm>
          <a:off x="7543800" y="47205900"/>
          <a:ext cx="43148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178</xdr:row>
      <xdr:rowOff>133350</xdr:rowOff>
    </xdr:from>
    <xdr:to>
      <xdr:col>11</xdr:col>
      <xdr:colOff>1238250</xdr:colOff>
      <xdr:row>180</xdr:row>
      <xdr:rowOff>69328</xdr:rowOff>
    </xdr:to>
    <xdr:sp macro="" textlink="">
      <xdr:nvSpPr>
        <xdr:cNvPr id="418" name="Right Arrow 18"/>
        <xdr:cNvSpPr/>
      </xdr:nvSpPr>
      <xdr:spPr>
        <a:xfrm>
          <a:off x="11868151" y="47224950"/>
          <a:ext cx="3733799" cy="25982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0</xdr:col>
      <xdr:colOff>1695326</xdr:colOff>
      <xdr:row>188</xdr:row>
      <xdr:rowOff>461301</xdr:rowOff>
    </xdr:from>
    <xdr:to>
      <xdr:col>0</xdr:col>
      <xdr:colOff>3881438</xdr:colOff>
      <xdr:row>188</xdr:row>
      <xdr:rowOff>992186</xdr:rowOff>
    </xdr:to>
    <xdr:sp macro="" textlink="">
      <xdr:nvSpPr>
        <xdr:cNvPr id="419" name="Right Arrow 1"/>
        <xdr:cNvSpPr/>
      </xdr:nvSpPr>
      <xdr:spPr>
        <a:xfrm>
          <a:off x="1695326" y="55122895"/>
          <a:ext cx="2186112" cy="530885"/>
        </a:xfrm>
        <a:prstGeom prst="rightArrow">
          <a:avLst/>
        </a:prstGeom>
        <a:solidFill>
          <a:schemeClr val="tx2">
            <a:lumMod val="50000"/>
          </a:scheme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116618</xdr:colOff>
      <xdr:row>188</xdr:row>
      <xdr:rowOff>65099</xdr:rowOff>
    </xdr:from>
    <xdr:to>
      <xdr:col>3</xdr:col>
      <xdr:colOff>629485</xdr:colOff>
      <xdr:row>188</xdr:row>
      <xdr:rowOff>559595</xdr:rowOff>
    </xdr:to>
    <xdr:sp macro="" textlink="">
      <xdr:nvSpPr>
        <xdr:cNvPr id="420" name="Right Arrow 8"/>
        <xdr:cNvSpPr/>
      </xdr:nvSpPr>
      <xdr:spPr>
        <a:xfrm>
          <a:off x="6898418" y="50480924"/>
          <a:ext cx="512867" cy="49449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16</xdr:col>
      <xdr:colOff>0</xdr:colOff>
      <xdr:row>176</xdr:row>
      <xdr:rowOff>209551</xdr:rowOff>
    </xdr:from>
    <xdr:to>
      <xdr:col>18</xdr:col>
      <xdr:colOff>0</xdr:colOff>
      <xdr:row>178</xdr:row>
      <xdr:rowOff>15632</xdr:rowOff>
    </xdr:to>
    <xdr:sp macro="" textlink="">
      <xdr:nvSpPr>
        <xdr:cNvPr id="421" name="Right Arrow 6"/>
        <xdr:cNvSpPr/>
      </xdr:nvSpPr>
      <xdr:spPr>
        <a:xfrm>
          <a:off x="21926550" y="46910626"/>
          <a:ext cx="4524375" cy="19660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176</xdr:row>
      <xdr:rowOff>200025</xdr:rowOff>
    </xdr:from>
    <xdr:to>
      <xdr:col>28</xdr:col>
      <xdr:colOff>9525</xdr:colOff>
      <xdr:row>178</xdr:row>
      <xdr:rowOff>34681</xdr:rowOff>
    </xdr:to>
    <xdr:sp macro="" textlink="">
      <xdr:nvSpPr>
        <xdr:cNvPr id="422" name="Right Arrow 6"/>
        <xdr:cNvSpPr/>
      </xdr:nvSpPr>
      <xdr:spPr>
        <a:xfrm>
          <a:off x="26469975" y="46901100"/>
          <a:ext cx="10315575" cy="2251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178</xdr:row>
      <xdr:rowOff>114300</xdr:rowOff>
    </xdr:from>
    <xdr:to>
      <xdr:col>21</xdr:col>
      <xdr:colOff>1257300</xdr:colOff>
      <xdr:row>180</xdr:row>
      <xdr:rowOff>50279</xdr:rowOff>
    </xdr:to>
    <xdr:sp macro="" textlink="">
      <xdr:nvSpPr>
        <xdr:cNvPr id="423" name="Right Arrow 14"/>
        <xdr:cNvSpPr/>
      </xdr:nvSpPr>
      <xdr:spPr>
        <a:xfrm>
          <a:off x="26450925" y="47205900"/>
          <a:ext cx="44672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179</xdr:row>
      <xdr:rowOff>0</xdr:rowOff>
    </xdr:from>
    <xdr:to>
      <xdr:col>28</xdr:col>
      <xdr:colOff>24740</xdr:colOff>
      <xdr:row>180</xdr:row>
      <xdr:rowOff>69328</xdr:rowOff>
    </xdr:to>
    <xdr:sp macro="" textlink="">
      <xdr:nvSpPr>
        <xdr:cNvPr id="424" name="Right Arrow 18"/>
        <xdr:cNvSpPr/>
      </xdr:nvSpPr>
      <xdr:spPr>
        <a:xfrm>
          <a:off x="30927675" y="47253525"/>
          <a:ext cx="5873090" cy="23125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32</xdr:col>
      <xdr:colOff>0</xdr:colOff>
      <xdr:row>176</xdr:row>
      <xdr:rowOff>185553</xdr:rowOff>
    </xdr:from>
    <xdr:to>
      <xdr:col>33</xdr:col>
      <xdr:colOff>371104</xdr:colOff>
      <xdr:row>178</xdr:row>
      <xdr:rowOff>28003</xdr:rowOff>
    </xdr:to>
    <xdr:sp macro="" textlink="">
      <xdr:nvSpPr>
        <xdr:cNvPr id="425" name="Right Arrow 6"/>
        <xdr:cNvSpPr/>
      </xdr:nvSpPr>
      <xdr:spPr>
        <a:xfrm>
          <a:off x="42424350" y="46886628"/>
          <a:ext cx="2533279" cy="23297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176</xdr:row>
      <xdr:rowOff>210292</xdr:rowOff>
    </xdr:from>
    <xdr:to>
      <xdr:col>43</xdr:col>
      <xdr:colOff>12371</xdr:colOff>
      <xdr:row>178</xdr:row>
      <xdr:rowOff>34681</xdr:rowOff>
    </xdr:to>
    <xdr:sp macro="" textlink="">
      <xdr:nvSpPr>
        <xdr:cNvPr id="426" name="Right Arrow 6"/>
        <xdr:cNvSpPr/>
      </xdr:nvSpPr>
      <xdr:spPr>
        <a:xfrm>
          <a:off x="45920025" y="46911367"/>
          <a:ext cx="10604171" cy="214914"/>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178</xdr:row>
      <xdr:rowOff>114300</xdr:rowOff>
    </xdr:from>
    <xdr:to>
      <xdr:col>38</xdr:col>
      <xdr:colOff>1238250</xdr:colOff>
      <xdr:row>180</xdr:row>
      <xdr:rowOff>50279</xdr:rowOff>
    </xdr:to>
    <xdr:sp macro="" textlink="">
      <xdr:nvSpPr>
        <xdr:cNvPr id="427" name="Right Arrow 14"/>
        <xdr:cNvSpPr/>
      </xdr:nvSpPr>
      <xdr:spPr>
        <a:xfrm>
          <a:off x="45900975" y="47205900"/>
          <a:ext cx="471487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0</xdr:colOff>
      <xdr:row>178</xdr:row>
      <xdr:rowOff>123701</xdr:rowOff>
    </xdr:from>
    <xdr:to>
      <xdr:col>43</xdr:col>
      <xdr:colOff>37111</xdr:colOff>
      <xdr:row>180</xdr:row>
      <xdr:rowOff>40753</xdr:rowOff>
    </xdr:to>
    <xdr:sp macro="" textlink="">
      <xdr:nvSpPr>
        <xdr:cNvPr id="428" name="Right Arrow 18"/>
        <xdr:cNvSpPr/>
      </xdr:nvSpPr>
      <xdr:spPr>
        <a:xfrm>
          <a:off x="50615850" y="47215301"/>
          <a:ext cx="5933086" cy="240902"/>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33</xdr:col>
      <xdr:colOff>97227</xdr:colOff>
      <xdr:row>188</xdr:row>
      <xdr:rowOff>140030</xdr:rowOff>
    </xdr:from>
    <xdr:to>
      <xdr:col>33</xdr:col>
      <xdr:colOff>610094</xdr:colOff>
      <xdr:row>190</xdr:row>
      <xdr:rowOff>21642</xdr:rowOff>
    </xdr:to>
    <xdr:sp macro="" textlink="">
      <xdr:nvSpPr>
        <xdr:cNvPr id="429" name="Right Arrow 8"/>
        <xdr:cNvSpPr/>
      </xdr:nvSpPr>
      <xdr:spPr>
        <a:xfrm>
          <a:off x="44683752" y="50555855"/>
          <a:ext cx="512867" cy="181518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204</xdr:row>
      <xdr:rowOff>219075</xdr:rowOff>
    </xdr:from>
    <xdr:to>
      <xdr:col>3</xdr:col>
      <xdr:colOff>9525</xdr:colOff>
      <xdr:row>206</xdr:row>
      <xdr:rowOff>15631</xdr:rowOff>
    </xdr:to>
    <xdr:sp macro="" textlink="">
      <xdr:nvSpPr>
        <xdr:cNvPr id="430" name="Right Arrow 6"/>
        <xdr:cNvSpPr/>
      </xdr:nvSpPr>
      <xdr:spPr>
        <a:xfrm>
          <a:off x="3962400" y="56445150"/>
          <a:ext cx="2828925"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204</xdr:row>
      <xdr:rowOff>200025</xdr:rowOff>
    </xdr:from>
    <xdr:to>
      <xdr:col>0</xdr:col>
      <xdr:colOff>1495425</xdr:colOff>
      <xdr:row>205</xdr:row>
      <xdr:rowOff>158506</xdr:rowOff>
    </xdr:to>
    <xdr:sp macro="" textlink="">
      <xdr:nvSpPr>
        <xdr:cNvPr id="431" name="Right Arrow 6"/>
        <xdr:cNvSpPr/>
      </xdr:nvSpPr>
      <xdr:spPr>
        <a:xfrm>
          <a:off x="9526" y="56426100"/>
          <a:ext cx="1485899"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204</xdr:row>
      <xdr:rowOff>200026</xdr:rowOff>
    </xdr:from>
    <xdr:to>
      <xdr:col>12</xdr:col>
      <xdr:colOff>0</xdr:colOff>
      <xdr:row>206</xdr:row>
      <xdr:rowOff>19051</xdr:rowOff>
    </xdr:to>
    <xdr:sp macro="" textlink="">
      <xdr:nvSpPr>
        <xdr:cNvPr id="432" name="Right Arrow 6"/>
        <xdr:cNvSpPr/>
      </xdr:nvSpPr>
      <xdr:spPr>
        <a:xfrm>
          <a:off x="7562850" y="56426101"/>
          <a:ext cx="8039100" cy="20955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206</xdr:row>
      <xdr:rowOff>114300</xdr:rowOff>
    </xdr:from>
    <xdr:to>
      <xdr:col>7</xdr:col>
      <xdr:colOff>1247775</xdr:colOff>
      <xdr:row>208</xdr:row>
      <xdr:rowOff>50279</xdr:rowOff>
    </xdr:to>
    <xdr:sp macro="" textlink="">
      <xdr:nvSpPr>
        <xdr:cNvPr id="433" name="Right Arrow 14"/>
        <xdr:cNvSpPr/>
      </xdr:nvSpPr>
      <xdr:spPr>
        <a:xfrm>
          <a:off x="7543800" y="56730900"/>
          <a:ext cx="43148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206</xdr:row>
      <xdr:rowOff>133350</xdr:rowOff>
    </xdr:from>
    <xdr:to>
      <xdr:col>11</xdr:col>
      <xdr:colOff>1238250</xdr:colOff>
      <xdr:row>208</xdr:row>
      <xdr:rowOff>69328</xdr:rowOff>
    </xdr:to>
    <xdr:sp macro="" textlink="">
      <xdr:nvSpPr>
        <xdr:cNvPr id="434" name="Right Arrow 18"/>
        <xdr:cNvSpPr/>
      </xdr:nvSpPr>
      <xdr:spPr>
        <a:xfrm>
          <a:off x="11868151" y="56749950"/>
          <a:ext cx="3733799" cy="25982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0</xdr:col>
      <xdr:colOff>773906</xdr:colOff>
      <xdr:row>217</xdr:row>
      <xdr:rowOff>148903</xdr:rowOff>
    </xdr:from>
    <xdr:to>
      <xdr:col>1</xdr:col>
      <xdr:colOff>1262062</xdr:colOff>
      <xdr:row>218</xdr:row>
      <xdr:rowOff>892967</xdr:rowOff>
    </xdr:to>
    <xdr:sp macro="" textlink="">
      <xdr:nvSpPr>
        <xdr:cNvPr id="435" name="Right Arrow 1"/>
        <xdr:cNvSpPr/>
      </xdr:nvSpPr>
      <xdr:spPr>
        <a:xfrm>
          <a:off x="773906" y="63787809"/>
          <a:ext cx="4607719" cy="1994221"/>
        </a:xfrm>
        <a:prstGeom prst="rightArrow">
          <a:avLst/>
        </a:prstGeom>
        <a:solidFill>
          <a:schemeClr val="tx2">
            <a:lumMod val="50000"/>
          </a:scheme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135328</xdr:colOff>
      <xdr:row>215</xdr:row>
      <xdr:rowOff>39586</xdr:rowOff>
    </xdr:from>
    <xdr:to>
      <xdr:col>3</xdr:col>
      <xdr:colOff>648195</xdr:colOff>
      <xdr:row>215</xdr:row>
      <xdr:rowOff>585108</xdr:rowOff>
    </xdr:to>
    <xdr:sp macro="" textlink="">
      <xdr:nvSpPr>
        <xdr:cNvPr id="436" name="Right Arrow 8"/>
        <xdr:cNvSpPr/>
      </xdr:nvSpPr>
      <xdr:spPr>
        <a:xfrm>
          <a:off x="6917128" y="58923136"/>
          <a:ext cx="512867" cy="54552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16</xdr:col>
      <xdr:colOff>0</xdr:colOff>
      <xdr:row>204</xdr:row>
      <xdr:rowOff>209551</xdr:rowOff>
    </xdr:from>
    <xdr:to>
      <xdr:col>18</xdr:col>
      <xdr:colOff>0</xdr:colOff>
      <xdr:row>206</xdr:row>
      <xdr:rowOff>15632</xdr:rowOff>
    </xdr:to>
    <xdr:sp macro="" textlink="">
      <xdr:nvSpPr>
        <xdr:cNvPr id="437" name="Right Arrow 6"/>
        <xdr:cNvSpPr/>
      </xdr:nvSpPr>
      <xdr:spPr>
        <a:xfrm>
          <a:off x="21926550" y="56435626"/>
          <a:ext cx="4524375" cy="19660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204</xdr:row>
      <xdr:rowOff>200025</xdr:rowOff>
    </xdr:from>
    <xdr:to>
      <xdr:col>28</xdr:col>
      <xdr:colOff>9525</xdr:colOff>
      <xdr:row>206</xdr:row>
      <xdr:rowOff>34681</xdr:rowOff>
    </xdr:to>
    <xdr:sp macro="" textlink="">
      <xdr:nvSpPr>
        <xdr:cNvPr id="438" name="Right Arrow 6"/>
        <xdr:cNvSpPr/>
      </xdr:nvSpPr>
      <xdr:spPr>
        <a:xfrm>
          <a:off x="26469975" y="56426100"/>
          <a:ext cx="10315575" cy="2251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206</xdr:row>
      <xdr:rowOff>114300</xdr:rowOff>
    </xdr:from>
    <xdr:to>
      <xdr:col>21</xdr:col>
      <xdr:colOff>1257300</xdr:colOff>
      <xdr:row>208</xdr:row>
      <xdr:rowOff>50279</xdr:rowOff>
    </xdr:to>
    <xdr:sp macro="" textlink="">
      <xdr:nvSpPr>
        <xdr:cNvPr id="439" name="Right Arrow 14"/>
        <xdr:cNvSpPr/>
      </xdr:nvSpPr>
      <xdr:spPr>
        <a:xfrm>
          <a:off x="26450925" y="56730900"/>
          <a:ext cx="446722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207</xdr:row>
      <xdr:rowOff>0</xdr:rowOff>
    </xdr:from>
    <xdr:to>
      <xdr:col>28</xdr:col>
      <xdr:colOff>24740</xdr:colOff>
      <xdr:row>208</xdr:row>
      <xdr:rowOff>69328</xdr:rowOff>
    </xdr:to>
    <xdr:sp macro="" textlink="">
      <xdr:nvSpPr>
        <xdr:cNvPr id="440" name="Right Arrow 18"/>
        <xdr:cNvSpPr/>
      </xdr:nvSpPr>
      <xdr:spPr>
        <a:xfrm>
          <a:off x="30927675" y="56778525"/>
          <a:ext cx="5873090" cy="23125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32</xdr:col>
      <xdr:colOff>0</xdr:colOff>
      <xdr:row>204</xdr:row>
      <xdr:rowOff>185553</xdr:rowOff>
    </xdr:from>
    <xdr:to>
      <xdr:col>33</xdr:col>
      <xdr:colOff>371104</xdr:colOff>
      <xdr:row>206</xdr:row>
      <xdr:rowOff>28003</xdr:rowOff>
    </xdr:to>
    <xdr:sp macro="" textlink="">
      <xdr:nvSpPr>
        <xdr:cNvPr id="441" name="Right Arrow 6"/>
        <xdr:cNvSpPr/>
      </xdr:nvSpPr>
      <xdr:spPr>
        <a:xfrm>
          <a:off x="42424350" y="56411628"/>
          <a:ext cx="2533279" cy="23297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204</xdr:row>
      <xdr:rowOff>210292</xdr:rowOff>
    </xdr:from>
    <xdr:to>
      <xdr:col>43</xdr:col>
      <xdr:colOff>12371</xdr:colOff>
      <xdr:row>206</xdr:row>
      <xdr:rowOff>34681</xdr:rowOff>
    </xdr:to>
    <xdr:sp macro="" textlink="">
      <xdr:nvSpPr>
        <xdr:cNvPr id="442" name="Right Arrow 6"/>
        <xdr:cNvSpPr/>
      </xdr:nvSpPr>
      <xdr:spPr>
        <a:xfrm>
          <a:off x="45920025" y="56436367"/>
          <a:ext cx="10604171" cy="214914"/>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206</xdr:row>
      <xdr:rowOff>114300</xdr:rowOff>
    </xdr:from>
    <xdr:to>
      <xdr:col>38</xdr:col>
      <xdr:colOff>1238250</xdr:colOff>
      <xdr:row>208</xdr:row>
      <xdr:rowOff>50279</xdr:rowOff>
    </xdr:to>
    <xdr:sp macro="" textlink="">
      <xdr:nvSpPr>
        <xdr:cNvPr id="443" name="Right Arrow 14"/>
        <xdr:cNvSpPr/>
      </xdr:nvSpPr>
      <xdr:spPr>
        <a:xfrm>
          <a:off x="45900975" y="56730900"/>
          <a:ext cx="4714875" cy="25982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0</xdr:colOff>
      <xdr:row>206</xdr:row>
      <xdr:rowOff>123701</xdr:rowOff>
    </xdr:from>
    <xdr:to>
      <xdr:col>43</xdr:col>
      <xdr:colOff>37111</xdr:colOff>
      <xdr:row>208</xdr:row>
      <xdr:rowOff>40753</xdr:rowOff>
    </xdr:to>
    <xdr:sp macro="" textlink="">
      <xdr:nvSpPr>
        <xdr:cNvPr id="444" name="Right Arrow 18"/>
        <xdr:cNvSpPr/>
      </xdr:nvSpPr>
      <xdr:spPr>
        <a:xfrm>
          <a:off x="50615850" y="56740301"/>
          <a:ext cx="5933086" cy="240902"/>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33</xdr:col>
      <xdr:colOff>97227</xdr:colOff>
      <xdr:row>216</xdr:row>
      <xdr:rowOff>140030</xdr:rowOff>
    </xdr:from>
    <xdr:to>
      <xdr:col>33</xdr:col>
      <xdr:colOff>610094</xdr:colOff>
      <xdr:row>218</xdr:row>
      <xdr:rowOff>21642</xdr:rowOff>
    </xdr:to>
    <xdr:sp macro="" textlink="">
      <xdr:nvSpPr>
        <xdr:cNvPr id="445" name="Right Arrow 8"/>
        <xdr:cNvSpPr/>
      </xdr:nvSpPr>
      <xdr:spPr>
        <a:xfrm>
          <a:off x="44683752" y="59661755"/>
          <a:ext cx="512867" cy="196758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88815</xdr:colOff>
      <xdr:row>220</xdr:row>
      <xdr:rowOff>143989</xdr:rowOff>
    </xdr:from>
    <xdr:to>
      <xdr:col>33</xdr:col>
      <xdr:colOff>601682</xdr:colOff>
      <xdr:row>222</xdr:row>
      <xdr:rowOff>861</xdr:rowOff>
    </xdr:to>
    <xdr:sp macro="" textlink="">
      <xdr:nvSpPr>
        <xdr:cNvPr id="446" name="Right Arrow 8"/>
        <xdr:cNvSpPr/>
      </xdr:nvSpPr>
      <xdr:spPr>
        <a:xfrm>
          <a:off x="44675340" y="63799564"/>
          <a:ext cx="512867" cy="135229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95250</xdr:colOff>
      <xdr:row>75</xdr:row>
      <xdr:rowOff>142875</xdr:rowOff>
    </xdr:from>
    <xdr:to>
      <xdr:col>3</xdr:col>
      <xdr:colOff>608117</xdr:colOff>
      <xdr:row>75</xdr:row>
      <xdr:rowOff>1042183</xdr:rowOff>
    </xdr:to>
    <xdr:sp macro="" textlink="">
      <xdr:nvSpPr>
        <xdr:cNvPr id="447" name="Right Arrow 8"/>
        <xdr:cNvSpPr/>
      </xdr:nvSpPr>
      <xdr:spPr>
        <a:xfrm>
          <a:off x="6877050" y="7458075"/>
          <a:ext cx="512867" cy="899308"/>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190500</xdr:colOff>
      <xdr:row>73</xdr:row>
      <xdr:rowOff>130968</xdr:rowOff>
    </xdr:from>
    <xdr:to>
      <xdr:col>15</xdr:col>
      <xdr:colOff>663410</xdr:colOff>
      <xdr:row>73</xdr:row>
      <xdr:rowOff>916781</xdr:rowOff>
    </xdr:to>
    <xdr:sp macro="" textlink="">
      <xdr:nvSpPr>
        <xdr:cNvPr id="448" name="Right Arrow 1"/>
        <xdr:cNvSpPr/>
      </xdr:nvSpPr>
      <xdr:spPr>
        <a:xfrm>
          <a:off x="21355050" y="4883943"/>
          <a:ext cx="472910" cy="785813"/>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154781</xdr:colOff>
      <xdr:row>74</xdr:row>
      <xdr:rowOff>381001</xdr:rowOff>
    </xdr:from>
    <xdr:to>
      <xdr:col>15</xdr:col>
      <xdr:colOff>627691</xdr:colOff>
      <xdr:row>74</xdr:row>
      <xdr:rowOff>1166814</xdr:rowOff>
    </xdr:to>
    <xdr:sp macro="" textlink="">
      <xdr:nvSpPr>
        <xdr:cNvPr id="449" name="Right Arrow 1"/>
        <xdr:cNvSpPr/>
      </xdr:nvSpPr>
      <xdr:spPr>
        <a:xfrm>
          <a:off x="21319331" y="6134101"/>
          <a:ext cx="472910" cy="785813"/>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178593</xdr:colOff>
      <xdr:row>75</xdr:row>
      <xdr:rowOff>238125</xdr:rowOff>
    </xdr:from>
    <xdr:to>
      <xdr:col>15</xdr:col>
      <xdr:colOff>651503</xdr:colOff>
      <xdr:row>75</xdr:row>
      <xdr:rowOff>1023938</xdr:rowOff>
    </xdr:to>
    <xdr:sp macro="" textlink="">
      <xdr:nvSpPr>
        <xdr:cNvPr id="450" name="Right Arrow 1"/>
        <xdr:cNvSpPr/>
      </xdr:nvSpPr>
      <xdr:spPr>
        <a:xfrm>
          <a:off x="21343143" y="7553325"/>
          <a:ext cx="472910" cy="785813"/>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142875</xdr:colOff>
      <xdr:row>103</xdr:row>
      <xdr:rowOff>23812</xdr:rowOff>
    </xdr:from>
    <xdr:to>
      <xdr:col>3</xdr:col>
      <xdr:colOff>655742</xdr:colOff>
      <xdr:row>103</xdr:row>
      <xdr:rowOff>988219</xdr:rowOff>
    </xdr:to>
    <xdr:sp macro="" textlink="">
      <xdr:nvSpPr>
        <xdr:cNvPr id="451" name="Right Arrow 8"/>
        <xdr:cNvSpPr/>
      </xdr:nvSpPr>
      <xdr:spPr>
        <a:xfrm>
          <a:off x="6924675" y="18264187"/>
          <a:ext cx="512867" cy="9644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95250</xdr:colOff>
      <xdr:row>102</xdr:row>
      <xdr:rowOff>1809750</xdr:rowOff>
    </xdr:from>
    <xdr:to>
      <xdr:col>15</xdr:col>
      <xdr:colOff>568160</xdr:colOff>
      <xdr:row>104</xdr:row>
      <xdr:rowOff>130163</xdr:rowOff>
    </xdr:to>
    <xdr:sp macro="" textlink="">
      <xdr:nvSpPr>
        <xdr:cNvPr id="452" name="Right Arrow 1"/>
        <xdr:cNvSpPr/>
      </xdr:nvSpPr>
      <xdr:spPr>
        <a:xfrm>
          <a:off x="21259800" y="18240375"/>
          <a:ext cx="472910" cy="1187438"/>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1527400</xdr:colOff>
      <xdr:row>132</xdr:row>
      <xdr:rowOff>52726</xdr:rowOff>
    </xdr:from>
    <xdr:to>
      <xdr:col>1</xdr:col>
      <xdr:colOff>217712</xdr:colOff>
      <xdr:row>132</xdr:row>
      <xdr:rowOff>762001</xdr:rowOff>
    </xdr:to>
    <xdr:sp macro="" textlink="">
      <xdr:nvSpPr>
        <xdr:cNvPr id="453" name="Right Arrow 1"/>
        <xdr:cNvSpPr/>
      </xdr:nvSpPr>
      <xdr:spPr>
        <a:xfrm>
          <a:off x="1527400" y="35057101"/>
          <a:ext cx="2809875" cy="709275"/>
        </a:xfrm>
        <a:prstGeom prst="rightArrow">
          <a:avLst/>
        </a:prstGeom>
        <a:solidFill>
          <a:schemeClr val="tx2">
            <a:lumMod val="50000"/>
          </a:scheme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130969</xdr:colOff>
      <xdr:row>131</xdr:row>
      <xdr:rowOff>190500</xdr:rowOff>
    </xdr:from>
    <xdr:to>
      <xdr:col>33</xdr:col>
      <xdr:colOff>1214438</xdr:colOff>
      <xdr:row>138</xdr:row>
      <xdr:rowOff>1583531</xdr:rowOff>
    </xdr:to>
    <xdr:sp macro="" textlink="">
      <xdr:nvSpPr>
        <xdr:cNvPr id="454" name="Right Arrow 8"/>
        <xdr:cNvSpPr/>
      </xdr:nvSpPr>
      <xdr:spPr>
        <a:xfrm>
          <a:off x="44717494" y="28622625"/>
          <a:ext cx="1083469" cy="627935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107156</xdr:colOff>
      <xdr:row>163</xdr:row>
      <xdr:rowOff>47625</xdr:rowOff>
    </xdr:from>
    <xdr:to>
      <xdr:col>3</xdr:col>
      <xdr:colOff>620023</xdr:colOff>
      <xdr:row>163</xdr:row>
      <xdr:rowOff>762000</xdr:rowOff>
    </xdr:to>
    <xdr:sp macro="" textlink="">
      <xdr:nvSpPr>
        <xdr:cNvPr id="455" name="Right Arrow 8"/>
        <xdr:cNvSpPr/>
      </xdr:nvSpPr>
      <xdr:spPr>
        <a:xfrm>
          <a:off x="6888956" y="43005375"/>
          <a:ext cx="512867" cy="71437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95250</xdr:colOff>
      <xdr:row>164</xdr:row>
      <xdr:rowOff>178594</xdr:rowOff>
    </xdr:from>
    <xdr:to>
      <xdr:col>3</xdr:col>
      <xdr:colOff>608117</xdr:colOff>
      <xdr:row>164</xdr:row>
      <xdr:rowOff>892969</xdr:rowOff>
    </xdr:to>
    <xdr:sp macro="" textlink="">
      <xdr:nvSpPr>
        <xdr:cNvPr id="456" name="Right Arrow 8"/>
        <xdr:cNvSpPr/>
      </xdr:nvSpPr>
      <xdr:spPr>
        <a:xfrm>
          <a:off x="6877050" y="44022169"/>
          <a:ext cx="512867" cy="71437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119062</xdr:colOff>
      <xdr:row>162</xdr:row>
      <xdr:rowOff>297656</xdr:rowOff>
    </xdr:from>
    <xdr:to>
      <xdr:col>3</xdr:col>
      <xdr:colOff>631929</xdr:colOff>
      <xdr:row>162</xdr:row>
      <xdr:rowOff>1012031</xdr:rowOff>
    </xdr:to>
    <xdr:sp macro="" textlink="">
      <xdr:nvSpPr>
        <xdr:cNvPr id="457" name="Right Arrow 8"/>
        <xdr:cNvSpPr/>
      </xdr:nvSpPr>
      <xdr:spPr>
        <a:xfrm>
          <a:off x="6900862" y="41988581"/>
          <a:ext cx="512867" cy="71437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142875</xdr:colOff>
      <xdr:row>161</xdr:row>
      <xdr:rowOff>261938</xdr:rowOff>
    </xdr:from>
    <xdr:to>
      <xdr:col>3</xdr:col>
      <xdr:colOff>655742</xdr:colOff>
      <xdr:row>161</xdr:row>
      <xdr:rowOff>976313</xdr:rowOff>
    </xdr:to>
    <xdr:sp macro="" textlink="">
      <xdr:nvSpPr>
        <xdr:cNvPr id="458" name="Right Arrow 8"/>
        <xdr:cNvSpPr/>
      </xdr:nvSpPr>
      <xdr:spPr>
        <a:xfrm>
          <a:off x="6924675" y="40762238"/>
          <a:ext cx="512867" cy="71437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154781</xdr:colOff>
      <xdr:row>160</xdr:row>
      <xdr:rowOff>190500</xdr:rowOff>
    </xdr:from>
    <xdr:to>
      <xdr:col>3</xdr:col>
      <xdr:colOff>667648</xdr:colOff>
      <xdr:row>160</xdr:row>
      <xdr:rowOff>904875</xdr:rowOff>
    </xdr:to>
    <xdr:sp macro="" textlink="">
      <xdr:nvSpPr>
        <xdr:cNvPr id="459" name="Right Arrow 8"/>
        <xdr:cNvSpPr/>
      </xdr:nvSpPr>
      <xdr:spPr>
        <a:xfrm>
          <a:off x="6936581" y="39662100"/>
          <a:ext cx="512867" cy="71437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59531</xdr:colOff>
      <xdr:row>161</xdr:row>
      <xdr:rowOff>273844</xdr:rowOff>
    </xdr:from>
    <xdr:to>
      <xdr:col>17</xdr:col>
      <xdr:colOff>629982</xdr:colOff>
      <xdr:row>161</xdr:row>
      <xdr:rowOff>1205377</xdr:rowOff>
    </xdr:to>
    <xdr:sp macro="" textlink="">
      <xdr:nvSpPr>
        <xdr:cNvPr id="460" name="Right Arrow 8"/>
        <xdr:cNvSpPr/>
      </xdr:nvSpPr>
      <xdr:spPr>
        <a:xfrm>
          <a:off x="26205656" y="44838938"/>
          <a:ext cx="570451" cy="931533"/>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71437</xdr:colOff>
      <xdr:row>162</xdr:row>
      <xdr:rowOff>261937</xdr:rowOff>
    </xdr:from>
    <xdr:to>
      <xdr:col>17</xdr:col>
      <xdr:colOff>641888</xdr:colOff>
      <xdr:row>162</xdr:row>
      <xdr:rowOff>1193470</xdr:rowOff>
    </xdr:to>
    <xdr:sp macro="" textlink="">
      <xdr:nvSpPr>
        <xdr:cNvPr id="461" name="Right Arrow 8"/>
        <xdr:cNvSpPr/>
      </xdr:nvSpPr>
      <xdr:spPr>
        <a:xfrm>
          <a:off x="26217562" y="46374843"/>
          <a:ext cx="570451" cy="931533"/>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119063</xdr:colOff>
      <xdr:row>187</xdr:row>
      <xdr:rowOff>273843</xdr:rowOff>
    </xdr:from>
    <xdr:to>
      <xdr:col>3</xdr:col>
      <xdr:colOff>631930</xdr:colOff>
      <xdr:row>187</xdr:row>
      <xdr:rowOff>768339</xdr:rowOff>
    </xdr:to>
    <xdr:sp macro="" textlink="">
      <xdr:nvSpPr>
        <xdr:cNvPr id="462" name="Right Arrow 8"/>
        <xdr:cNvSpPr/>
      </xdr:nvSpPr>
      <xdr:spPr>
        <a:xfrm>
          <a:off x="6900863" y="49641918"/>
          <a:ext cx="512867" cy="494496"/>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95250</xdr:colOff>
      <xdr:row>216</xdr:row>
      <xdr:rowOff>258535</xdr:rowOff>
    </xdr:from>
    <xdr:to>
      <xdr:col>3</xdr:col>
      <xdr:colOff>608117</xdr:colOff>
      <xdr:row>216</xdr:row>
      <xdr:rowOff>804057</xdr:rowOff>
    </xdr:to>
    <xdr:sp macro="" textlink="">
      <xdr:nvSpPr>
        <xdr:cNvPr id="463" name="Right Arrow 8"/>
        <xdr:cNvSpPr/>
      </xdr:nvSpPr>
      <xdr:spPr>
        <a:xfrm>
          <a:off x="6877050" y="59780260"/>
          <a:ext cx="512867" cy="54552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122464</xdr:colOff>
      <xdr:row>217</xdr:row>
      <xdr:rowOff>244929</xdr:rowOff>
    </xdr:from>
    <xdr:to>
      <xdr:col>3</xdr:col>
      <xdr:colOff>635331</xdr:colOff>
      <xdr:row>217</xdr:row>
      <xdr:rowOff>790451</xdr:rowOff>
    </xdr:to>
    <xdr:sp macro="" textlink="">
      <xdr:nvSpPr>
        <xdr:cNvPr id="464" name="Right Arrow 8"/>
        <xdr:cNvSpPr/>
      </xdr:nvSpPr>
      <xdr:spPr>
        <a:xfrm>
          <a:off x="6904264" y="60871554"/>
          <a:ext cx="512867" cy="54552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122465</xdr:colOff>
      <xdr:row>218</xdr:row>
      <xdr:rowOff>176893</xdr:rowOff>
    </xdr:from>
    <xdr:to>
      <xdr:col>3</xdr:col>
      <xdr:colOff>635332</xdr:colOff>
      <xdr:row>218</xdr:row>
      <xdr:rowOff>722415</xdr:rowOff>
    </xdr:to>
    <xdr:sp macro="" textlink="">
      <xdr:nvSpPr>
        <xdr:cNvPr id="465" name="Right Arrow 8"/>
        <xdr:cNvSpPr/>
      </xdr:nvSpPr>
      <xdr:spPr>
        <a:xfrm>
          <a:off x="6904265" y="61784593"/>
          <a:ext cx="512867" cy="54552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163286</xdr:colOff>
      <xdr:row>132</xdr:row>
      <xdr:rowOff>81643</xdr:rowOff>
    </xdr:from>
    <xdr:to>
      <xdr:col>15</xdr:col>
      <xdr:colOff>636196</xdr:colOff>
      <xdr:row>132</xdr:row>
      <xdr:rowOff>677727</xdr:rowOff>
    </xdr:to>
    <xdr:sp macro="" textlink="">
      <xdr:nvSpPr>
        <xdr:cNvPr id="466" name="Right Arrow 1"/>
        <xdr:cNvSpPr/>
      </xdr:nvSpPr>
      <xdr:spPr>
        <a:xfrm>
          <a:off x="21327836" y="29732968"/>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148167</xdr:colOff>
      <xdr:row>160</xdr:row>
      <xdr:rowOff>232833</xdr:rowOff>
    </xdr:from>
    <xdr:to>
      <xdr:col>15</xdr:col>
      <xdr:colOff>621077</xdr:colOff>
      <xdr:row>160</xdr:row>
      <xdr:rowOff>828917</xdr:rowOff>
    </xdr:to>
    <xdr:sp macro="" textlink="">
      <xdr:nvSpPr>
        <xdr:cNvPr id="467" name="Right Arrow 1"/>
        <xdr:cNvSpPr/>
      </xdr:nvSpPr>
      <xdr:spPr>
        <a:xfrm>
          <a:off x="21312717" y="39704433"/>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158750</xdr:colOff>
      <xdr:row>161</xdr:row>
      <xdr:rowOff>349250</xdr:rowOff>
    </xdr:from>
    <xdr:to>
      <xdr:col>15</xdr:col>
      <xdr:colOff>631660</xdr:colOff>
      <xdr:row>161</xdr:row>
      <xdr:rowOff>945334</xdr:rowOff>
    </xdr:to>
    <xdr:sp macro="" textlink="">
      <xdr:nvSpPr>
        <xdr:cNvPr id="468" name="Right Arrow 1"/>
        <xdr:cNvSpPr/>
      </xdr:nvSpPr>
      <xdr:spPr>
        <a:xfrm>
          <a:off x="21323300" y="40849550"/>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148166</xdr:colOff>
      <xdr:row>162</xdr:row>
      <xdr:rowOff>359834</xdr:rowOff>
    </xdr:from>
    <xdr:to>
      <xdr:col>15</xdr:col>
      <xdr:colOff>621076</xdr:colOff>
      <xdr:row>162</xdr:row>
      <xdr:rowOff>955918</xdr:rowOff>
    </xdr:to>
    <xdr:sp macro="" textlink="">
      <xdr:nvSpPr>
        <xdr:cNvPr id="469" name="Right Arrow 1"/>
        <xdr:cNvSpPr/>
      </xdr:nvSpPr>
      <xdr:spPr>
        <a:xfrm>
          <a:off x="21312716" y="42050759"/>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137584</xdr:colOff>
      <xdr:row>163</xdr:row>
      <xdr:rowOff>116416</xdr:rowOff>
    </xdr:from>
    <xdr:to>
      <xdr:col>15</xdr:col>
      <xdr:colOff>610494</xdr:colOff>
      <xdr:row>163</xdr:row>
      <xdr:rowOff>712500</xdr:rowOff>
    </xdr:to>
    <xdr:sp macro="" textlink="">
      <xdr:nvSpPr>
        <xdr:cNvPr id="470" name="Right Arrow 1"/>
        <xdr:cNvSpPr/>
      </xdr:nvSpPr>
      <xdr:spPr>
        <a:xfrm>
          <a:off x="21302134" y="43074166"/>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136071</xdr:colOff>
      <xdr:row>164</xdr:row>
      <xdr:rowOff>204108</xdr:rowOff>
    </xdr:from>
    <xdr:to>
      <xdr:col>15</xdr:col>
      <xdr:colOff>608981</xdr:colOff>
      <xdr:row>164</xdr:row>
      <xdr:rowOff>800192</xdr:rowOff>
    </xdr:to>
    <xdr:sp macro="" textlink="">
      <xdr:nvSpPr>
        <xdr:cNvPr id="471" name="Right Arrow 1"/>
        <xdr:cNvSpPr/>
      </xdr:nvSpPr>
      <xdr:spPr>
        <a:xfrm>
          <a:off x="21300621" y="44047683"/>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119062</xdr:colOff>
      <xdr:row>187</xdr:row>
      <xdr:rowOff>226219</xdr:rowOff>
    </xdr:from>
    <xdr:to>
      <xdr:col>15</xdr:col>
      <xdr:colOff>591972</xdr:colOff>
      <xdr:row>187</xdr:row>
      <xdr:rowOff>822303</xdr:rowOff>
    </xdr:to>
    <xdr:sp macro="" textlink="">
      <xdr:nvSpPr>
        <xdr:cNvPr id="472" name="Right Arrow 1"/>
        <xdr:cNvSpPr/>
      </xdr:nvSpPr>
      <xdr:spPr>
        <a:xfrm>
          <a:off x="21283612" y="49594294"/>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130969</xdr:colOff>
      <xdr:row>188</xdr:row>
      <xdr:rowOff>23813</xdr:rowOff>
    </xdr:from>
    <xdr:to>
      <xdr:col>15</xdr:col>
      <xdr:colOff>603879</xdr:colOff>
      <xdr:row>188</xdr:row>
      <xdr:rowOff>619897</xdr:rowOff>
    </xdr:to>
    <xdr:sp macro="" textlink="">
      <xdr:nvSpPr>
        <xdr:cNvPr id="473" name="Right Arrow 1"/>
        <xdr:cNvSpPr/>
      </xdr:nvSpPr>
      <xdr:spPr>
        <a:xfrm>
          <a:off x="21295519" y="50439638"/>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95250</xdr:colOff>
      <xdr:row>216</xdr:row>
      <xdr:rowOff>238125</xdr:rowOff>
    </xdr:from>
    <xdr:to>
      <xdr:col>15</xdr:col>
      <xdr:colOff>568160</xdr:colOff>
      <xdr:row>216</xdr:row>
      <xdr:rowOff>834209</xdr:rowOff>
    </xdr:to>
    <xdr:sp macro="" textlink="">
      <xdr:nvSpPr>
        <xdr:cNvPr id="474" name="Right Arrow 1"/>
        <xdr:cNvSpPr/>
      </xdr:nvSpPr>
      <xdr:spPr>
        <a:xfrm>
          <a:off x="21259800" y="59759850"/>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95250</xdr:colOff>
      <xdr:row>217</xdr:row>
      <xdr:rowOff>107156</xdr:rowOff>
    </xdr:from>
    <xdr:to>
      <xdr:col>15</xdr:col>
      <xdr:colOff>568160</xdr:colOff>
      <xdr:row>217</xdr:row>
      <xdr:rowOff>703240</xdr:rowOff>
    </xdr:to>
    <xdr:sp macro="" textlink="">
      <xdr:nvSpPr>
        <xdr:cNvPr id="475" name="Right Arrow 1"/>
        <xdr:cNvSpPr/>
      </xdr:nvSpPr>
      <xdr:spPr>
        <a:xfrm>
          <a:off x="21259800" y="60733781"/>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95250</xdr:colOff>
      <xdr:row>218</xdr:row>
      <xdr:rowOff>166688</xdr:rowOff>
    </xdr:from>
    <xdr:to>
      <xdr:col>15</xdr:col>
      <xdr:colOff>568160</xdr:colOff>
      <xdr:row>218</xdr:row>
      <xdr:rowOff>762772</xdr:rowOff>
    </xdr:to>
    <xdr:sp macro="" textlink="">
      <xdr:nvSpPr>
        <xdr:cNvPr id="476" name="Right Arrow 1"/>
        <xdr:cNvSpPr/>
      </xdr:nvSpPr>
      <xdr:spPr>
        <a:xfrm>
          <a:off x="21259800" y="61774388"/>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83344</xdr:colOff>
      <xdr:row>74</xdr:row>
      <xdr:rowOff>440531</xdr:rowOff>
    </xdr:from>
    <xdr:to>
      <xdr:col>17</xdr:col>
      <xdr:colOff>1938338</xdr:colOff>
      <xdr:row>74</xdr:row>
      <xdr:rowOff>1133938</xdr:rowOff>
    </xdr:to>
    <xdr:sp macro="" textlink="">
      <xdr:nvSpPr>
        <xdr:cNvPr id="477" name="Right Arrow 8"/>
        <xdr:cNvSpPr/>
      </xdr:nvSpPr>
      <xdr:spPr>
        <a:xfrm>
          <a:off x="24476869" y="6193631"/>
          <a:ext cx="1854994" cy="6934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83344</xdr:colOff>
      <xdr:row>75</xdr:row>
      <xdr:rowOff>297656</xdr:rowOff>
    </xdr:from>
    <xdr:to>
      <xdr:col>17</xdr:col>
      <xdr:colOff>1938338</xdr:colOff>
      <xdr:row>75</xdr:row>
      <xdr:rowOff>991063</xdr:rowOff>
    </xdr:to>
    <xdr:sp macro="" textlink="">
      <xdr:nvSpPr>
        <xdr:cNvPr id="478" name="Right Arrow 8"/>
        <xdr:cNvSpPr/>
      </xdr:nvSpPr>
      <xdr:spPr>
        <a:xfrm>
          <a:off x="24476869" y="7612856"/>
          <a:ext cx="1854994" cy="6934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107157</xdr:colOff>
      <xdr:row>102</xdr:row>
      <xdr:rowOff>381000</xdr:rowOff>
    </xdr:from>
    <xdr:to>
      <xdr:col>17</xdr:col>
      <xdr:colOff>1962151</xdr:colOff>
      <xdr:row>102</xdr:row>
      <xdr:rowOff>1074407</xdr:rowOff>
    </xdr:to>
    <xdr:sp macro="" textlink="">
      <xdr:nvSpPr>
        <xdr:cNvPr id="479" name="Right Arrow 8"/>
        <xdr:cNvSpPr/>
      </xdr:nvSpPr>
      <xdr:spPr>
        <a:xfrm>
          <a:off x="24500682" y="16964025"/>
          <a:ext cx="1854994" cy="6934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119062</xdr:colOff>
      <xdr:row>103</xdr:row>
      <xdr:rowOff>190500</xdr:rowOff>
    </xdr:from>
    <xdr:to>
      <xdr:col>17</xdr:col>
      <xdr:colOff>1974056</xdr:colOff>
      <xdr:row>103</xdr:row>
      <xdr:rowOff>883907</xdr:rowOff>
    </xdr:to>
    <xdr:sp macro="" textlink="">
      <xdr:nvSpPr>
        <xdr:cNvPr id="480" name="Right Arrow 8"/>
        <xdr:cNvSpPr/>
      </xdr:nvSpPr>
      <xdr:spPr>
        <a:xfrm>
          <a:off x="24512587" y="18430875"/>
          <a:ext cx="1854994" cy="6934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119062</xdr:colOff>
      <xdr:row>131</xdr:row>
      <xdr:rowOff>273844</xdr:rowOff>
    </xdr:from>
    <xdr:to>
      <xdr:col>17</xdr:col>
      <xdr:colOff>1974056</xdr:colOff>
      <xdr:row>131</xdr:row>
      <xdr:rowOff>967251</xdr:rowOff>
    </xdr:to>
    <xdr:sp macro="" textlink="">
      <xdr:nvSpPr>
        <xdr:cNvPr id="481" name="Right Arrow 8"/>
        <xdr:cNvSpPr/>
      </xdr:nvSpPr>
      <xdr:spPr>
        <a:xfrm>
          <a:off x="24512587" y="28705969"/>
          <a:ext cx="1854994" cy="6934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71437</xdr:colOff>
      <xdr:row>187</xdr:row>
      <xdr:rowOff>71438</xdr:rowOff>
    </xdr:from>
    <xdr:to>
      <xdr:col>17</xdr:col>
      <xdr:colOff>611981</xdr:colOff>
      <xdr:row>187</xdr:row>
      <xdr:rowOff>688645</xdr:rowOff>
    </xdr:to>
    <xdr:sp macro="" textlink="">
      <xdr:nvSpPr>
        <xdr:cNvPr id="482" name="Right Arrow 8"/>
        <xdr:cNvSpPr/>
      </xdr:nvSpPr>
      <xdr:spPr>
        <a:xfrm>
          <a:off x="26836687" y="54399657"/>
          <a:ext cx="540544" cy="6172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83344</xdr:colOff>
      <xdr:row>215</xdr:row>
      <xdr:rowOff>0</xdr:rowOff>
    </xdr:from>
    <xdr:to>
      <xdr:col>17</xdr:col>
      <xdr:colOff>1938338</xdr:colOff>
      <xdr:row>216</xdr:row>
      <xdr:rowOff>50470</xdr:rowOff>
    </xdr:to>
    <xdr:sp macro="" textlink="">
      <xdr:nvSpPr>
        <xdr:cNvPr id="484" name="Right Arrow 8"/>
        <xdr:cNvSpPr/>
      </xdr:nvSpPr>
      <xdr:spPr>
        <a:xfrm>
          <a:off x="24476869" y="58883550"/>
          <a:ext cx="1854994" cy="688645"/>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95250</xdr:colOff>
      <xdr:row>216</xdr:row>
      <xdr:rowOff>226219</xdr:rowOff>
    </xdr:from>
    <xdr:to>
      <xdr:col>17</xdr:col>
      <xdr:colOff>1950244</xdr:colOff>
      <xdr:row>216</xdr:row>
      <xdr:rowOff>919626</xdr:rowOff>
    </xdr:to>
    <xdr:sp macro="" textlink="">
      <xdr:nvSpPr>
        <xdr:cNvPr id="485" name="Right Arrow 8"/>
        <xdr:cNvSpPr/>
      </xdr:nvSpPr>
      <xdr:spPr>
        <a:xfrm>
          <a:off x="24488775" y="59747944"/>
          <a:ext cx="1854994" cy="6934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107157</xdr:colOff>
      <xdr:row>217</xdr:row>
      <xdr:rowOff>119062</xdr:rowOff>
    </xdr:from>
    <xdr:to>
      <xdr:col>17</xdr:col>
      <xdr:colOff>1962151</xdr:colOff>
      <xdr:row>217</xdr:row>
      <xdr:rowOff>812469</xdr:rowOff>
    </xdr:to>
    <xdr:sp macro="" textlink="">
      <xdr:nvSpPr>
        <xdr:cNvPr id="486" name="Right Arrow 8"/>
        <xdr:cNvSpPr/>
      </xdr:nvSpPr>
      <xdr:spPr>
        <a:xfrm>
          <a:off x="24500682" y="60745687"/>
          <a:ext cx="1854994" cy="6934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95250</xdr:colOff>
      <xdr:row>218</xdr:row>
      <xdr:rowOff>59531</xdr:rowOff>
    </xdr:from>
    <xdr:to>
      <xdr:col>17</xdr:col>
      <xdr:colOff>1950244</xdr:colOff>
      <xdr:row>218</xdr:row>
      <xdr:rowOff>752938</xdr:rowOff>
    </xdr:to>
    <xdr:sp macro="" textlink="">
      <xdr:nvSpPr>
        <xdr:cNvPr id="487" name="Right Arrow 8"/>
        <xdr:cNvSpPr/>
      </xdr:nvSpPr>
      <xdr:spPr>
        <a:xfrm>
          <a:off x="24488775" y="61667231"/>
          <a:ext cx="1854994" cy="6934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107156</xdr:colOff>
      <xdr:row>215</xdr:row>
      <xdr:rowOff>11907</xdr:rowOff>
    </xdr:from>
    <xdr:to>
      <xdr:col>15</xdr:col>
      <xdr:colOff>580066</xdr:colOff>
      <xdr:row>215</xdr:row>
      <xdr:rowOff>607991</xdr:rowOff>
    </xdr:to>
    <xdr:sp macro="" textlink="">
      <xdr:nvSpPr>
        <xdr:cNvPr id="488" name="Right Arrow 1"/>
        <xdr:cNvSpPr/>
      </xdr:nvSpPr>
      <xdr:spPr>
        <a:xfrm>
          <a:off x="21271706" y="58895457"/>
          <a:ext cx="472910" cy="596084"/>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130968</xdr:colOff>
      <xdr:row>74</xdr:row>
      <xdr:rowOff>440532</xdr:rowOff>
    </xdr:from>
    <xdr:to>
      <xdr:col>31</xdr:col>
      <xdr:colOff>640990</xdr:colOff>
      <xdr:row>74</xdr:row>
      <xdr:rowOff>1118724</xdr:rowOff>
    </xdr:to>
    <xdr:sp macro="" textlink="">
      <xdr:nvSpPr>
        <xdr:cNvPr id="489" name="Right Arrow 1"/>
        <xdr:cNvSpPr/>
      </xdr:nvSpPr>
      <xdr:spPr>
        <a:xfrm>
          <a:off x="41793318" y="6193632"/>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119062</xdr:colOff>
      <xdr:row>73</xdr:row>
      <xdr:rowOff>166688</xdr:rowOff>
    </xdr:from>
    <xdr:to>
      <xdr:col>31</xdr:col>
      <xdr:colOff>629084</xdr:colOff>
      <xdr:row>73</xdr:row>
      <xdr:rowOff>844880</xdr:rowOff>
    </xdr:to>
    <xdr:sp macro="" textlink="">
      <xdr:nvSpPr>
        <xdr:cNvPr id="490" name="Right Arrow 1"/>
        <xdr:cNvSpPr/>
      </xdr:nvSpPr>
      <xdr:spPr>
        <a:xfrm>
          <a:off x="41781412" y="4919663"/>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119062</xdr:colOff>
      <xdr:row>102</xdr:row>
      <xdr:rowOff>250032</xdr:rowOff>
    </xdr:from>
    <xdr:to>
      <xdr:col>31</xdr:col>
      <xdr:colOff>629084</xdr:colOff>
      <xdr:row>102</xdr:row>
      <xdr:rowOff>642474</xdr:rowOff>
    </xdr:to>
    <xdr:sp macro="" textlink="">
      <xdr:nvSpPr>
        <xdr:cNvPr id="491" name="Right Arrow 1"/>
        <xdr:cNvSpPr/>
      </xdr:nvSpPr>
      <xdr:spPr>
        <a:xfrm>
          <a:off x="43207781" y="22645688"/>
          <a:ext cx="510022" cy="39244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83344</xdr:colOff>
      <xdr:row>79</xdr:row>
      <xdr:rowOff>190500</xdr:rowOff>
    </xdr:from>
    <xdr:to>
      <xdr:col>31</xdr:col>
      <xdr:colOff>593366</xdr:colOff>
      <xdr:row>79</xdr:row>
      <xdr:rowOff>868692</xdr:rowOff>
    </xdr:to>
    <xdr:sp macro="" textlink="">
      <xdr:nvSpPr>
        <xdr:cNvPr id="494" name="Right Arrow 1"/>
        <xdr:cNvSpPr/>
      </xdr:nvSpPr>
      <xdr:spPr>
        <a:xfrm>
          <a:off x="41745694" y="10382250"/>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95250</xdr:colOff>
      <xdr:row>80</xdr:row>
      <xdr:rowOff>261938</xdr:rowOff>
    </xdr:from>
    <xdr:to>
      <xdr:col>31</xdr:col>
      <xdr:colOff>605272</xdr:colOff>
      <xdr:row>80</xdr:row>
      <xdr:rowOff>940130</xdr:rowOff>
    </xdr:to>
    <xdr:sp macro="" textlink="">
      <xdr:nvSpPr>
        <xdr:cNvPr id="495" name="Right Arrow 1"/>
        <xdr:cNvSpPr/>
      </xdr:nvSpPr>
      <xdr:spPr>
        <a:xfrm>
          <a:off x="41757600" y="11387138"/>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119062</xdr:colOff>
      <xdr:row>132</xdr:row>
      <xdr:rowOff>23812</xdr:rowOff>
    </xdr:from>
    <xdr:to>
      <xdr:col>31</xdr:col>
      <xdr:colOff>629084</xdr:colOff>
      <xdr:row>132</xdr:row>
      <xdr:rowOff>702004</xdr:rowOff>
    </xdr:to>
    <xdr:sp macro="" textlink="">
      <xdr:nvSpPr>
        <xdr:cNvPr id="496" name="Right Arrow 1"/>
        <xdr:cNvSpPr/>
      </xdr:nvSpPr>
      <xdr:spPr>
        <a:xfrm>
          <a:off x="41781412" y="29675137"/>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119062</xdr:colOff>
      <xdr:row>133</xdr:row>
      <xdr:rowOff>202406</xdr:rowOff>
    </xdr:from>
    <xdr:to>
      <xdr:col>31</xdr:col>
      <xdr:colOff>629084</xdr:colOff>
      <xdr:row>133</xdr:row>
      <xdr:rowOff>880598</xdr:rowOff>
    </xdr:to>
    <xdr:sp macro="" textlink="">
      <xdr:nvSpPr>
        <xdr:cNvPr id="497" name="Right Arrow 1"/>
        <xdr:cNvSpPr/>
      </xdr:nvSpPr>
      <xdr:spPr>
        <a:xfrm>
          <a:off x="41781412" y="30701456"/>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95250</xdr:colOff>
      <xdr:row>135</xdr:row>
      <xdr:rowOff>142875</xdr:rowOff>
    </xdr:from>
    <xdr:to>
      <xdr:col>31</xdr:col>
      <xdr:colOff>605272</xdr:colOff>
      <xdr:row>135</xdr:row>
      <xdr:rowOff>821067</xdr:rowOff>
    </xdr:to>
    <xdr:sp macro="" textlink="">
      <xdr:nvSpPr>
        <xdr:cNvPr id="498" name="Right Arrow 1"/>
        <xdr:cNvSpPr/>
      </xdr:nvSpPr>
      <xdr:spPr>
        <a:xfrm>
          <a:off x="41757600" y="31994475"/>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119063</xdr:colOff>
      <xdr:row>138</xdr:row>
      <xdr:rowOff>488156</xdr:rowOff>
    </xdr:from>
    <xdr:to>
      <xdr:col>31</xdr:col>
      <xdr:colOff>629085</xdr:colOff>
      <xdr:row>138</xdr:row>
      <xdr:rowOff>1166348</xdr:rowOff>
    </xdr:to>
    <xdr:sp macro="" textlink="">
      <xdr:nvSpPr>
        <xdr:cNvPr id="499" name="Right Arrow 1"/>
        <xdr:cNvSpPr/>
      </xdr:nvSpPr>
      <xdr:spPr>
        <a:xfrm>
          <a:off x="41781413" y="33806606"/>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107156</xdr:colOff>
      <xdr:row>161</xdr:row>
      <xdr:rowOff>273844</xdr:rowOff>
    </xdr:from>
    <xdr:to>
      <xdr:col>31</xdr:col>
      <xdr:colOff>617178</xdr:colOff>
      <xdr:row>161</xdr:row>
      <xdr:rowOff>952036</xdr:rowOff>
    </xdr:to>
    <xdr:sp macro="" textlink="">
      <xdr:nvSpPr>
        <xdr:cNvPr id="500" name="Right Arrow 1"/>
        <xdr:cNvSpPr/>
      </xdr:nvSpPr>
      <xdr:spPr>
        <a:xfrm>
          <a:off x="41769506" y="40774144"/>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95250</xdr:colOff>
      <xdr:row>162</xdr:row>
      <xdr:rowOff>381000</xdr:rowOff>
    </xdr:from>
    <xdr:to>
      <xdr:col>31</xdr:col>
      <xdr:colOff>605272</xdr:colOff>
      <xdr:row>162</xdr:row>
      <xdr:rowOff>1059192</xdr:rowOff>
    </xdr:to>
    <xdr:sp macro="" textlink="">
      <xdr:nvSpPr>
        <xdr:cNvPr id="501" name="Right Arrow 1"/>
        <xdr:cNvSpPr/>
      </xdr:nvSpPr>
      <xdr:spPr>
        <a:xfrm>
          <a:off x="41757600" y="42071925"/>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154781</xdr:colOff>
      <xdr:row>187</xdr:row>
      <xdr:rowOff>1023938</xdr:rowOff>
    </xdr:from>
    <xdr:to>
      <xdr:col>31</xdr:col>
      <xdr:colOff>664803</xdr:colOff>
      <xdr:row>188</xdr:row>
      <xdr:rowOff>654380</xdr:rowOff>
    </xdr:to>
    <xdr:sp macro="" textlink="">
      <xdr:nvSpPr>
        <xdr:cNvPr id="502" name="Right Arrow 1"/>
        <xdr:cNvSpPr/>
      </xdr:nvSpPr>
      <xdr:spPr>
        <a:xfrm>
          <a:off x="41817131" y="50392013"/>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142875</xdr:colOff>
      <xdr:row>189</xdr:row>
      <xdr:rowOff>226219</xdr:rowOff>
    </xdr:from>
    <xdr:to>
      <xdr:col>31</xdr:col>
      <xdr:colOff>652897</xdr:colOff>
      <xdr:row>189</xdr:row>
      <xdr:rowOff>904411</xdr:rowOff>
    </xdr:to>
    <xdr:sp macro="" textlink="">
      <xdr:nvSpPr>
        <xdr:cNvPr id="503" name="Right Arrow 1"/>
        <xdr:cNvSpPr/>
      </xdr:nvSpPr>
      <xdr:spPr>
        <a:xfrm>
          <a:off x="41805225" y="51499294"/>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119063</xdr:colOff>
      <xdr:row>216</xdr:row>
      <xdr:rowOff>154782</xdr:rowOff>
    </xdr:from>
    <xdr:to>
      <xdr:col>31</xdr:col>
      <xdr:colOff>629085</xdr:colOff>
      <xdr:row>216</xdr:row>
      <xdr:rowOff>832974</xdr:rowOff>
    </xdr:to>
    <xdr:sp macro="" textlink="">
      <xdr:nvSpPr>
        <xdr:cNvPr id="504" name="Right Arrow 1"/>
        <xdr:cNvSpPr/>
      </xdr:nvSpPr>
      <xdr:spPr>
        <a:xfrm>
          <a:off x="41781413" y="59676507"/>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119063</xdr:colOff>
      <xdr:row>217</xdr:row>
      <xdr:rowOff>107156</xdr:rowOff>
    </xdr:from>
    <xdr:to>
      <xdr:col>31</xdr:col>
      <xdr:colOff>629085</xdr:colOff>
      <xdr:row>217</xdr:row>
      <xdr:rowOff>785348</xdr:rowOff>
    </xdr:to>
    <xdr:sp macro="" textlink="">
      <xdr:nvSpPr>
        <xdr:cNvPr id="505" name="Right Arrow 1"/>
        <xdr:cNvSpPr/>
      </xdr:nvSpPr>
      <xdr:spPr>
        <a:xfrm>
          <a:off x="41781413" y="60733781"/>
          <a:ext cx="510022" cy="67819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107156</xdr:colOff>
      <xdr:row>219</xdr:row>
      <xdr:rowOff>0</xdr:rowOff>
    </xdr:from>
    <xdr:to>
      <xdr:col>31</xdr:col>
      <xdr:colOff>617178</xdr:colOff>
      <xdr:row>220</xdr:row>
      <xdr:rowOff>11442</xdr:rowOff>
    </xdr:to>
    <xdr:sp macro="" textlink="">
      <xdr:nvSpPr>
        <xdr:cNvPr id="506" name="Right Arrow 1"/>
        <xdr:cNvSpPr/>
      </xdr:nvSpPr>
      <xdr:spPr>
        <a:xfrm>
          <a:off x="41769506" y="62474475"/>
          <a:ext cx="510022" cy="119254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122465</xdr:colOff>
      <xdr:row>132</xdr:row>
      <xdr:rowOff>13607</xdr:rowOff>
    </xdr:from>
    <xdr:to>
      <xdr:col>17</xdr:col>
      <xdr:colOff>1977459</xdr:colOff>
      <xdr:row>132</xdr:row>
      <xdr:rowOff>707014</xdr:rowOff>
    </xdr:to>
    <xdr:sp macro="" textlink="">
      <xdr:nvSpPr>
        <xdr:cNvPr id="507" name="Right Arrow 8"/>
        <xdr:cNvSpPr/>
      </xdr:nvSpPr>
      <xdr:spPr>
        <a:xfrm>
          <a:off x="24515990" y="29664932"/>
          <a:ext cx="1854994" cy="6934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119062</xdr:colOff>
      <xdr:row>103</xdr:row>
      <xdr:rowOff>130968</xdr:rowOff>
    </xdr:from>
    <xdr:to>
      <xdr:col>31</xdr:col>
      <xdr:colOff>629084</xdr:colOff>
      <xdr:row>103</xdr:row>
      <xdr:rowOff>523410</xdr:rowOff>
    </xdr:to>
    <xdr:sp macro="" textlink="">
      <xdr:nvSpPr>
        <xdr:cNvPr id="508" name="Right Arrow 1"/>
        <xdr:cNvSpPr/>
      </xdr:nvSpPr>
      <xdr:spPr>
        <a:xfrm>
          <a:off x="43207781" y="23443406"/>
          <a:ext cx="510022" cy="39244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83344</xdr:colOff>
      <xdr:row>104</xdr:row>
      <xdr:rowOff>190500</xdr:rowOff>
    </xdr:from>
    <xdr:to>
      <xdr:col>31</xdr:col>
      <xdr:colOff>593366</xdr:colOff>
      <xdr:row>104</xdr:row>
      <xdr:rowOff>582942</xdr:rowOff>
    </xdr:to>
    <xdr:sp macro="" textlink="">
      <xdr:nvSpPr>
        <xdr:cNvPr id="509" name="Right Arrow 1"/>
        <xdr:cNvSpPr/>
      </xdr:nvSpPr>
      <xdr:spPr>
        <a:xfrm>
          <a:off x="43172063" y="24145875"/>
          <a:ext cx="510022" cy="392442"/>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83343</xdr:colOff>
      <xdr:row>188</xdr:row>
      <xdr:rowOff>214313</xdr:rowOff>
    </xdr:from>
    <xdr:to>
      <xdr:col>17</xdr:col>
      <xdr:colOff>623887</xdr:colOff>
      <xdr:row>188</xdr:row>
      <xdr:rowOff>831520</xdr:rowOff>
    </xdr:to>
    <xdr:sp macro="" textlink="">
      <xdr:nvSpPr>
        <xdr:cNvPr id="510" name="Right Arrow 8"/>
        <xdr:cNvSpPr/>
      </xdr:nvSpPr>
      <xdr:spPr>
        <a:xfrm>
          <a:off x="26848593" y="55268813"/>
          <a:ext cx="540544" cy="61720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112649</xdr:colOff>
      <xdr:row>291</xdr:row>
      <xdr:rowOff>243692</xdr:rowOff>
    </xdr:from>
    <xdr:to>
      <xdr:col>3</xdr:col>
      <xdr:colOff>625516</xdr:colOff>
      <xdr:row>292</xdr:row>
      <xdr:rowOff>982554</xdr:rowOff>
    </xdr:to>
    <xdr:sp macro="" textlink="">
      <xdr:nvSpPr>
        <xdr:cNvPr id="285" name="Right Arrow 8"/>
        <xdr:cNvSpPr/>
      </xdr:nvSpPr>
      <xdr:spPr>
        <a:xfrm>
          <a:off x="7685024" y="87095817"/>
          <a:ext cx="512867" cy="164373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120856</xdr:colOff>
      <xdr:row>291</xdr:row>
      <xdr:rowOff>24741</xdr:rowOff>
    </xdr:from>
    <xdr:to>
      <xdr:col>15</xdr:col>
      <xdr:colOff>593766</xdr:colOff>
      <xdr:row>292</xdr:row>
      <xdr:rowOff>23936</xdr:rowOff>
    </xdr:to>
    <xdr:sp macro="" textlink="">
      <xdr:nvSpPr>
        <xdr:cNvPr id="286" name="Right Arrow 1"/>
        <xdr:cNvSpPr/>
      </xdr:nvSpPr>
      <xdr:spPr>
        <a:xfrm>
          <a:off x="23536481" y="86019616"/>
          <a:ext cx="472910" cy="904070"/>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120855</xdr:colOff>
      <xdr:row>291</xdr:row>
      <xdr:rowOff>12370</xdr:rowOff>
    </xdr:from>
    <xdr:to>
      <xdr:col>31</xdr:col>
      <xdr:colOff>630877</xdr:colOff>
      <xdr:row>292</xdr:row>
      <xdr:rowOff>23936</xdr:rowOff>
    </xdr:to>
    <xdr:sp macro="" textlink="">
      <xdr:nvSpPr>
        <xdr:cNvPr id="287" name="Right Arrow 1"/>
        <xdr:cNvSpPr/>
      </xdr:nvSpPr>
      <xdr:spPr>
        <a:xfrm>
          <a:off x="45999605" y="86007245"/>
          <a:ext cx="510022" cy="916441"/>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72487</xdr:colOff>
      <xdr:row>291</xdr:row>
      <xdr:rowOff>203530</xdr:rowOff>
    </xdr:from>
    <xdr:to>
      <xdr:col>17</xdr:col>
      <xdr:colOff>585354</xdr:colOff>
      <xdr:row>292</xdr:row>
      <xdr:rowOff>942392</xdr:rowOff>
    </xdr:to>
    <xdr:sp macro="" textlink="">
      <xdr:nvSpPr>
        <xdr:cNvPr id="288" name="Right Arrow 8"/>
        <xdr:cNvSpPr/>
      </xdr:nvSpPr>
      <xdr:spPr>
        <a:xfrm>
          <a:off x="27774362" y="15761030"/>
          <a:ext cx="512867" cy="1643737"/>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392</xdr:row>
      <xdr:rowOff>219075</xdr:rowOff>
    </xdr:from>
    <xdr:to>
      <xdr:col>3</xdr:col>
      <xdr:colOff>9525</xdr:colOff>
      <xdr:row>394</xdr:row>
      <xdr:rowOff>15631</xdr:rowOff>
    </xdr:to>
    <xdr:sp macro="" textlink="">
      <xdr:nvSpPr>
        <xdr:cNvPr id="567" name="Right Arrow 6"/>
        <xdr:cNvSpPr/>
      </xdr:nvSpPr>
      <xdr:spPr>
        <a:xfrm>
          <a:off x="5715000" y="9601200"/>
          <a:ext cx="1930400" cy="1775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392</xdr:row>
      <xdr:rowOff>200025</xdr:rowOff>
    </xdr:from>
    <xdr:to>
      <xdr:col>0</xdr:col>
      <xdr:colOff>1495425</xdr:colOff>
      <xdr:row>393</xdr:row>
      <xdr:rowOff>158506</xdr:rowOff>
    </xdr:to>
    <xdr:sp macro="" textlink="">
      <xdr:nvSpPr>
        <xdr:cNvPr id="568" name="Right Arrow 6"/>
        <xdr:cNvSpPr/>
      </xdr:nvSpPr>
      <xdr:spPr>
        <a:xfrm>
          <a:off x="9526" y="9582150"/>
          <a:ext cx="1485899" cy="18073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392</xdr:row>
      <xdr:rowOff>200025</xdr:rowOff>
    </xdr:from>
    <xdr:to>
      <xdr:col>11</xdr:col>
      <xdr:colOff>1247775</xdr:colOff>
      <xdr:row>394</xdr:row>
      <xdr:rowOff>38100</xdr:rowOff>
    </xdr:to>
    <xdr:sp macro="" textlink="">
      <xdr:nvSpPr>
        <xdr:cNvPr id="569" name="Right Arrow 6"/>
        <xdr:cNvSpPr/>
      </xdr:nvSpPr>
      <xdr:spPr>
        <a:xfrm>
          <a:off x="8416925" y="9582150"/>
          <a:ext cx="11309350" cy="21907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394</xdr:row>
      <xdr:rowOff>114300</xdr:rowOff>
    </xdr:from>
    <xdr:to>
      <xdr:col>7</xdr:col>
      <xdr:colOff>1247775</xdr:colOff>
      <xdr:row>396</xdr:row>
      <xdr:rowOff>50279</xdr:rowOff>
    </xdr:to>
    <xdr:sp macro="" textlink="">
      <xdr:nvSpPr>
        <xdr:cNvPr id="570" name="Right Arrow 14"/>
        <xdr:cNvSpPr/>
      </xdr:nvSpPr>
      <xdr:spPr>
        <a:xfrm>
          <a:off x="8397875" y="9877425"/>
          <a:ext cx="6026150"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394</xdr:row>
      <xdr:rowOff>133350</xdr:rowOff>
    </xdr:from>
    <xdr:to>
      <xdr:col>11</xdr:col>
      <xdr:colOff>1257300</xdr:colOff>
      <xdr:row>396</xdr:row>
      <xdr:rowOff>69328</xdr:rowOff>
    </xdr:to>
    <xdr:sp macro="" textlink="">
      <xdr:nvSpPr>
        <xdr:cNvPr id="571" name="Right Arrow 18"/>
        <xdr:cNvSpPr/>
      </xdr:nvSpPr>
      <xdr:spPr>
        <a:xfrm>
          <a:off x="14678026" y="9896475"/>
          <a:ext cx="5057774" cy="25347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1</xdr:col>
      <xdr:colOff>504701</xdr:colOff>
      <xdr:row>409</xdr:row>
      <xdr:rowOff>24740</xdr:rowOff>
    </xdr:from>
    <xdr:to>
      <xdr:col>1</xdr:col>
      <xdr:colOff>1063831</xdr:colOff>
      <xdr:row>410</xdr:row>
      <xdr:rowOff>23936</xdr:rowOff>
    </xdr:to>
    <xdr:sp macro="" textlink="">
      <xdr:nvSpPr>
        <xdr:cNvPr id="572" name="Right Arrow 1"/>
        <xdr:cNvSpPr/>
      </xdr:nvSpPr>
      <xdr:spPr>
        <a:xfrm>
          <a:off x="4632201" y="13137490"/>
          <a:ext cx="559130" cy="18969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80899</xdr:colOff>
      <xdr:row>404</xdr:row>
      <xdr:rowOff>148442</xdr:rowOff>
    </xdr:from>
    <xdr:to>
      <xdr:col>3</xdr:col>
      <xdr:colOff>593766</xdr:colOff>
      <xdr:row>406</xdr:row>
      <xdr:rowOff>30054</xdr:rowOff>
    </xdr:to>
    <xdr:sp macro="" textlink="">
      <xdr:nvSpPr>
        <xdr:cNvPr id="573" name="Right Arrow 8"/>
        <xdr:cNvSpPr/>
      </xdr:nvSpPr>
      <xdr:spPr>
        <a:xfrm>
          <a:off x="7716774" y="12308692"/>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120856</xdr:colOff>
      <xdr:row>405</xdr:row>
      <xdr:rowOff>24741</xdr:rowOff>
    </xdr:from>
    <xdr:to>
      <xdr:col>15</xdr:col>
      <xdr:colOff>593766</xdr:colOff>
      <xdr:row>406</xdr:row>
      <xdr:rowOff>23936</xdr:rowOff>
    </xdr:to>
    <xdr:sp macro="" textlink="">
      <xdr:nvSpPr>
        <xdr:cNvPr id="574" name="Right Arrow 1"/>
        <xdr:cNvSpPr/>
      </xdr:nvSpPr>
      <xdr:spPr>
        <a:xfrm>
          <a:off x="24425481" y="12343741"/>
          <a:ext cx="472910" cy="157945"/>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98961</xdr:colOff>
      <xdr:row>392</xdr:row>
      <xdr:rowOff>209551</xdr:rowOff>
    </xdr:from>
    <xdr:to>
      <xdr:col>17</xdr:col>
      <xdr:colOff>12370</xdr:colOff>
      <xdr:row>394</xdr:row>
      <xdr:rowOff>15632</xdr:rowOff>
    </xdr:to>
    <xdr:sp macro="" textlink="">
      <xdr:nvSpPr>
        <xdr:cNvPr id="575" name="Right Arrow 6"/>
        <xdr:cNvSpPr/>
      </xdr:nvSpPr>
      <xdr:spPr>
        <a:xfrm>
          <a:off x="24403586" y="9591676"/>
          <a:ext cx="3310659"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392</xdr:row>
      <xdr:rowOff>200025</xdr:rowOff>
    </xdr:from>
    <xdr:to>
      <xdr:col>28</xdr:col>
      <xdr:colOff>9525</xdr:colOff>
      <xdr:row>394</xdr:row>
      <xdr:rowOff>34681</xdr:rowOff>
    </xdr:to>
    <xdr:sp macro="" textlink="">
      <xdr:nvSpPr>
        <xdr:cNvPr id="576" name="Right Arrow 6"/>
        <xdr:cNvSpPr/>
      </xdr:nvSpPr>
      <xdr:spPr>
        <a:xfrm>
          <a:off x="28403550" y="9582150"/>
          <a:ext cx="12976225" cy="2156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394</xdr:row>
      <xdr:rowOff>114300</xdr:rowOff>
    </xdr:from>
    <xdr:to>
      <xdr:col>21</xdr:col>
      <xdr:colOff>1257300</xdr:colOff>
      <xdr:row>396</xdr:row>
      <xdr:rowOff>50279</xdr:rowOff>
    </xdr:to>
    <xdr:sp macro="" textlink="">
      <xdr:nvSpPr>
        <xdr:cNvPr id="577" name="Right Arrow 14"/>
        <xdr:cNvSpPr/>
      </xdr:nvSpPr>
      <xdr:spPr>
        <a:xfrm>
          <a:off x="28384500" y="9877425"/>
          <a:ext cx="5353050"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395</xdr:row>
      <xdr:rowOff>0</xdr:rowOff>
    </xdr:from>
    <xdr:to>
      <xdr:col>28</xdr:col>
      <xdr:colOff>24740</xdr:colOff>
      <xdr:row>396</xdr:row>
      <xdr:rowOff>69328</xdr:rowOff>
    </xdr:to>
    <xdr:sp macro="" textlink="">
      <xdr:nvSpPr>
        <xdr:cNvPr id="578" name="Right Arrow 18"/>
        <xdr:cNvSpPr/>
      </xdr:nvSpPr>
      <xdr:spPr>
        <a:xfrm>
          <a:off x="33759775" y="9921875"/>
          <a:ext cx="7635215" cy="22807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31</xdr:col>
      <xdr:colOff>136730</xdr:colOff>
      <xdr:row>403</xdr:row>
      <xdr:rowOff>1044245</xdr:rowOff>
    </xdr:from>
    <xdr:to>
      <xdr:col>31</xdr:col>
      <xdr:colOff>646752</xdr:colOff>
      <xdr:row>404</xdr:row>
      <xdr:rowOff>690686</xdr:rowOff>
    </xdr:to>
    <xdr:sp macro="" textlink="">
      <xdr:nvSpPr>
        <xdr:cNvPr id="579" name="Right Arrow 1"/>
        <xdr:cNvSpPr/>
      </xdr:nvSpPr>
      <xdr:spPr>
        <a:xfrm>
          <a:off x="46904480" y="12159920"/>
          <a:ext cx="510022" cy="1576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32</xdr:col>
      <xdr:colOff>0</xdr:colOff>
      <xdr:row>392</xdr:row>
      <xdr:rowOff>185553</xdr:rowOff>
    </xdr:from>
    <xdr:to>
      <xdr:col>33</xdr:col>
      <xdr:colOff>371104</xdr:colOff>
      <xdr:row>394</xdr:row>
      <xdr:rowOff>28003</xdr:rowOff>
    </xdr:to>
    <xdr:sp macro="" textlink="">
      <xdr:nvSpPr>
        <xdr:cNvPr id="580" name="Right Arrow 6"/>
        <xdr:cNvSpPr/>
      </xdr:nvSpPr>
      <xdr:spPr>
        <a:xfrm>
          <a:off x="47529750" y="9567678"/>
          <a:ext cx="3688979" cy="22345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392</xdr:row>
      <xdr:rowOff>200025</xdr:rowOff>
    </xdr:from>
    <xdr:to>
      <xdr:col>43</xdr:col>
      <xdr:colOff>9525</xdr:colOff>
      <xdr:row>394</xdr:row>
      <xdr:rowOff>34681</xdr:rowOff>
    </xdr:to>
    <xdr:sp macro="" textlink="">
      <xdr:nvSpPr>
        <xdr:cNvPr id="581" name="Right Arrow 6"/>
        <xdr:cNvSpPr/>
      </xdr:nvSpPr>
      <xdr:spPr>
        <a:xfrm>
          <a:off x="52057300" y="9582150"/>
          <a:ext cx="12976225" cy="2156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394</xdr:row>
      <xdr:rowOff>114300</xdr:rowOff>
    </xdr:from>
    <xdr:to>
      <xdr:col>38</xdr:col>
      <xdr:colOff>1247775</xdr:colOff>
      <xdr:row>396</xdr:row>
      <xdr:rowOff>50279</xdr:rowOff>
    </xdr:to>
    <xdr:sp macro="" textlink="">
      <xdr:nvSpPr>
        <xdr:cNvPr id="582" name="Right Arrow 14"/>
        <xdr:cNvSpPr/>
      </xdr:nvSpPr>
      <xdr:spPr>
        <a:xfrm>
          <a:off x="52038250" y="9877425"/>
          <a:ext cx="5534025"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9525</xdr:colOff>
      <xdr:row>394</xdr:row>
      <xdr:rowOff>136071</xdr:rowOff>
    </xdr:from>
    <xdr:to>
      <xdr:col>43</xdr:col>
      <xdr:colOff>24741</xdr:colOff>
      <xdr:row>396</xdr:row>
      <xdr:rowOff>47624</xdr:rowOff>
    </xdr:to>
    <xdr:sp macro="" textlink="">
      <xdr:nvSpPr>
        <xdr:cNvPr id="583" name="Right Arrow 18"/>
        <xdr:cNvSpPr/>
      </xdr:nvSpPr>
      <xdr:spPr>
        <a:xfrm>
          <a:off x="57604025" y="9899196"/>
          <a:ext cx="7444716" cy="22905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xdr:col>
      <xdr:colOff>60117</xdr:colOff>
      <xdr:row>409</xdr:row>
      <xdr:rowOff>3958</xdr:rowOff>
    </xdr:from>
    <xdr:to>
      <xdr:col>3</xdr:col>
      <xdr:colOff>572984</xdr:colOff>
      <xdr:row>410</xdr:row>
      <xdr:rowOff>21642</xdr:rowOff>
    </xdr:to>
    <xdr:sp macro="" textlink="">
      <xdr:nvSpPr>
        <xdr:cNvPr id="584" name="Right Arrow 8"/>
        <xdr:cNvSpPr/>
      </xdr:nvSpPr>
      <xdr:spPr>
        <a:xfrm>
          <a:off x="7695992" y="13116708"/>
          <a:ext cx="512867" cy="208184"/>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76446</xdr:colOff>
      <xdr:row>412</xdr:row>
      <xdr:rowOff>131619</xdr:rowOff>
    </xdr:from>
    <xdr:to>
      <xdr:col>3</xdr:col>
      <xdr:colOff>589313</xdr:colOff>
      <xdr:row>414</xdr:row>
      <xdr:rowOff>13231</xdr:rowOff>
    </xdr:to>
    <xdr:sp macro="" textlink="">
      <xdr:nvSpPr>
        <xdr:cNvPr id="585" name="Right Arrow 8"/>
        <xdr:cNvSpPr/>
      </xdr:nvSpPr>
      <xdr:spPr>
        <a:xfrm>
          <a:off x="7712321" y="13752369"/>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72487</xdr:colOff>
      <xdr:row>404</xdr:row>
      <xdr:rowOff>140030</xdr:rowOff>
    </xdr:from>
    <xdr:to>
      <xdr:col>17</xdr:col>
      <xdr:colOff>585354</xdr:colOff>
      <xdr:row>406</xdr:row>
      <xdr:rowOff>21642</xdr:rowOff>
    </xdr:to>
    <xdr:sp macro="" textlink="">
      <xdr:nvSpPr>
        <xdr:cNvPr id="586" name="Right Arrow 8"/>
        <xdr:cNvSpPr/>
      </xdr:nvSpPr>
      <xdr:spPr>
        <a:xfrm>
          <a:off x="27774362" y="12300280"/>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64076</xdr:colOff>
      <xdr:row>408</xdr:row>
      <xdr:rowOff>156358</xdr:rowOff>
    </xdr:from>
    <xdr:to>
      <xdr:col>17</xdr:col>
      <xdr:colOff>576943</xdr:colOff>
      <xdr:row>410</xdr:row>
      <xdr:rowOff>13230</xdr:rowOff>
    </xdr:to>
    <xdr:sp macro="" textlink="">
      <xdr:nvSpPr>
        <xdr:cNvPr id="587" name="Right Arrow 8"/>
        <xdr:cNvSpPr/>
      </xdr:nvSpPr>
      <xdr:spPr>
        <a:xfrm>
          <a:off x="27765951" y="13110358"/>
          <a:ext cx="512867" cy="20612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80404</xdr:colOff>
      <xdr:row>412</xdr:row>
      <xdr:rowOff>160317</xdr:rowOff>
    </xdr:from>
    <xdr:to>
      <xdr:col>17</xdr:col>
      <xdr:colOff>593271</xdr:colOff>
      <xdr:row>414</xdr:row>
      <xdr:rowOff>41929</xdr:rowOff>
    </xdr:to>
    <xdr:sp macro="" textlink="">
      <xdr:nvSpPr>
        <xdr:cNvPr id="588" name="Right Arrow 8"/>
        <xdr:cNvSpPr/>
      </xdr:nvSpPr>
      <xdr:spPr>
        <a:xfrm>
          <a:off x="27782279" y="13781067"/>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124815</xdr:colOff>
      <xdr:row>409</xdr:row>
      <xdr:rowOff>3959</xdr:rowOff>
    </xdr:from>
    <xdr:to>
      <xdr:col>15</xdr:col>
      <xdr:colOff>597725</xdr:colOff>
      <xdr:row>409</xdr:row>
      <xdr:rowOff>163966</xdr:rowOff>
    </xdr:to>
    <xdr:sp macro="" textlink="">
      <xdr:nvSpPr>
        <xdr:cNvPr id="589" name="Right Arrow 1"/>
        <xdr:cNvSpPr/>
      </xdr:nvSpPr>
      <xdr:spPr>
        <a:xfrm>
          <a:off x="24429440" y="13116709"/>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128773</xdr:colOff>
      <xdr:row>412</xdr:row>
      <xdr:rowOff>143990</xdr:rowOff>
    </xdr:from>
    <xdr:to>
      <xdr:col>15</xdr:col>
      <xdr:colOff>601683</xdr:colOff>
      <xdr:row>413</xdr:row>
      <xdr:rowOff>143185</xdr:rowOff>
    </xdr:to>
    <xdr:sp macro="" textlink="">
      <xdr:nvSpPr>
        <xdr:cNvPr id="590" name="Right Arrow 1"/>
        <xdr:cNvSpPr/>
      </xdr:nvSpPr>
      <xdr:spPr>
        <a:xfrm>
          <a:off x="24433398" y="13764740"/>
          <a:ext cx="472910" cy="157945"/>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124814</xdr:colOff>
      <xdr:row>408</xdr:row>
      <xdr:rowOff>152400</xdr:rowOff>
    </xdr:from>
    <xdr:to>
      <xdr:col>31</xdr:col>
      <xdr:colOff>634836</xdr:colOff>
      <xdr:row>409</xdr:row>
      <xdr:rowOff>163966</xdr:rowOff>
    </xdr:to>
    <xdr:sp macro="" textlink="">
      <xdr:nvSpPr>
        <xdr:cNvPr id="591" name="Right Arrow 1"/>
        <xdr:cNvSpPr/>
      </xdr:nvSpPr>
      <xdr:spPr>
        <a:xfrm>
          <a:off x="46892564" y="13106400"/>
          <a:ext cx="510022" cy="1703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116402</xdr:colOff>
      <xdr:row>412</xdr:row>
      <xdr:rowOff>143988</xdr:rowOff>
    </xdr:from>
    <xdr:to>
      <xdr:col>31</xdr:col>
      <xdr:colOff>626424</xdr:colOff>
      <xdr:row>413</xdr:row>
      <xdr:rowOff>155554</xdr:rowOff>
    </xdr:to>
    <xdr:sp macro="" textlink="">
      <xdr:nvSpPr>
        <xdr:cNvPr id="592" name="Right Arrow 1"/>
        <xdr:cNvSpPr/>
      </xdr:nvSpPr>
      <xdr:spPr>
        <a:xfrm>
          <a:off x="46884152" y="13764738"/>
          <a:ext cx="510022" cy="1703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421</xdr:row>
      <xdr:rowOff>219075</xdr:rowOff>
    </xdr:from>
    <xdr:to>
      <xdr:col>3</xdr:col>
      <xdr:colOff>9525</xdr:colOff>
      <xdr:row>423</xdr:row>
      <xdr:rowOff>15631</xdr:rowOff>
    </xdr:to>
    <xdr:sp macro="" textlink="">
      <xdr:nvSpPr>
        <xdr:cNvPr id="593" name="Right Arrow 6"/>
        <xdr:cNvSpPr/>
      </xdr:nvSpPr>
      <xdr:spPr>
        <a:xfrm>
          <a:off x="5715000" y="15411450"/>
          <a:ext cx="1930400" cy="1775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421</xdr:row>
      <xdr:rowOff>200025</xdr:rowOff>
    </xdr:from>
    <xdr:to>
      <xdr:col>0</xdr:col>
      <xdr:colOff>1495425</xdr:colOff>
      <xdr:row>422</xdr:row>
      <xdr:rowOff>158506</xdr:rowOff>
    </xdr:to>
    <xdr:sp macro="" textlink="">
      <xdr:nvSpPr>
        <xdr:cNvPr id="594" name="Right Arrow 6"/>
        <xdr:cNvSpPr/>
      </xdr:nvSpPr>
      <xdr:spPr>
        <a:xfrm>
          <a:off x="9526" y="15392400"/>
          <a:ext cx="1485899" cy="18073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421</xdr:row>
      <xdr:rowOff>200025</xdr:rowOff>
    </xdr:from>
    <xdr:to>
      <xdr:col>11</xdr:col>
      <xdr:colOff>1257300</xdr:colOff>
      <xdr:row>423</xdr:row>
      <xdr:rowOff>38100</xdr:rowOff>
    </xdr:to>
    <xdr:sp macro="" textlink="">
      <xdr:nvSpPr>
        <xdr:cNvPr id="595" name="Right Arrow 6"/>
        <xdr:cNvSpPr/>
      </xdr:nvSpPr>
      <xdr:spPr>
        <a:xfrm>
          <a:off x="8416925" y="15392400"/>
          <a:ext cx="11318875" cy="21907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423</xdr:row>
      <xdr:rowOff>114300</xdr:rowOff>
    </xdr:from>
    <xdr:to>
      <xdr:col>8</xdr:col>
      <xdr:colOff>0</xdr:colOff>
      <xdr:row>425</xdr:row>
      <xdr:rowOff>50279</xdr:rowOff>
    </xdr:to>
    <xdr:sp macro="" textlink="">
      <xdr:nvSpPr>
        <xdr:cNvPr id="596" name="Right Arrow 14"/>
        <xdr:cNvSpPr/>
      </xdr:nvSpPr>
      <xdr:spPr>
        <a:xfrm>
          <a:off x="8397875" y="15687675"/>
          <a:ext cx="6270625"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423</xdr:row>
      <xdr:rowOff>133350</xdr:rowOff>
    </xdr:from>
    <xdr:to>
      <xdr:col>11</xdr:col>
      <xdr:colOff>1247775</xdr:colOff>
      <xdr:row>425</xdr:row>
      <xdr:rowOff>69328</xdr:rowOff>
    </xdr:to>
    <xdr:sp macro="" textlink="">
      <xdr:nvSpPr>
        <xdr:cNvPr id="597" name="Right Arrow 18"/>
        <xdr:cNvSpPr/>
      </xdr:nvSpPr>
      <xdr:spPr>
        <a:xfrm>
          <a:off x="14678026" y="15706725"/>
          <a:ext cx="5048249" cy="25347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1</xdr:col>
      <xdr:colOff>504701</xdr:colOff>
      <xdr:row>438</xdr:row>
      <xdr:rowOff>24740</xdr:rowOff>
    </xdr:from>
    <xdr:to>
      <xdr:col>1</xdr:col>
      <xdr:colOff>1063831</xdr:colOff>
      <xdr:row>439</xdr:row>
      <xdr:rowOff>23936</xdr:rowOff>
    </xdr:to>
    <xdr:sp macro="" textlink="">
      <xdr:nvSpPr>
        <xdr:cNvPr id="598" name="Right Arrow 1"/>
        <xdr:cNvSpPr/>
      </xdr:nvSpPr>
      <xdr:spPr>
        <a:xfrm>
          <a:off x="4632201" y="19106490"/>
          <a:ext cx="559130" cy="18969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80899</xdr:colOff>
      <xdr:row>433</xdr:row>
      <xdr:rowOff>148442</xdr:rowOff>
    </xdr:from>
    <xdr:to>
      <xdr:col>3</xdr:col>
      <xdr:colOff>593766</xdr:colOff>
      <xdr:row>435</xdr:row>
      <xdr:rowOff>30054</xdr:rowOff>
    </xdr:to>
    <xdr:sp macro="" textlink="">
      <xdr:nvSpPr>
        <xdr:cNvPr id="599" name="Right Arrow 8"/>
        <xdr:cNvSpPr/>
      </xdr:nvSpPr>
      <xdr:spPr>
        <a:xfrm>
          <a:off x="7716774" y="18277692"/>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120856</xdr:colOff>
      <xdr:row>434</xdr:row>
      <xdr:rowOff>24741</xdr:rowOff>
    </xdr:from>
    <xdr:to>
      <xdr:col>15</xdr:col>
      <xdr:colOff>593766</xdr:colOff>
      <xdr:row>435</xdr:row>
      <xdr:rowOff>23936</xdr:rowOff>
    </xdr:to>
    <xdr:sp macro="" textlink="">
      <xdr:nvSpPr>
        <xdr:cNvPr id="600" name="Right Arrow 1"/>
        <xdr:cNvSpPr/>
      </xdr:nvSpPr>
      <xdr:spPr>
        <a:xfrm>
          <a:off x="24425481" y="18312741"/>
          <a:ext cx="472910" cy="157945"/>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16</xdr:col>
      <xdr:colOff>0</xdr:colOff>
      <xdr:row>421</xdr:row>
      <xdr:rowOff>209551</xdr:rowOff>
    </xdr:from>
    <xdr:to>
      <xdr:col>18</xdr:col>
      <xdr:colOff>0</xdr:colOff>
      <xdr:row>423</xdr:row>
      <xdr:rowOff>15632</xdr:rowOff>
    </xdr:to>
    <xdr:sp macro="" textlink="">
      <xdr:nvSpPr>
        <xdr:cNvPr id="601" name="Right Arrow 6"/>
        <xdr:cNvSpPr/>
      </xdr:nvSpPr>
      <xdr:spPr>
        <a:xfrm>
          <a:off x="25066625" y="15401926"/>
          <a:ext cx="3317875"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421</xdr:row>
      <xdr:rowOff>200025</xdr:rowOff>
    </xdr:from>
    <xdr:to>
      <xdr:col>28</xdr:col>
      <xdr:colOff>9525</xdr:colOff>
      <xdr:row>423</xdr:row>
      <xdr:rowOff>34681</xdr:rowOff>
    </xdr:to>
    <xdr:sp macro="" textlink="">
      <xdr:nvSpPr>
        <xdr:cNvPr id="602" name="Right Arrow 6"/>
        <xdr:cNvSpPr/>
      </xdr:nvSpPr>
      <xdr:spPr>
        <a:xfrm>
          <a:off x="28403550" y="15392400"/>
          <a:ext cx="12976225" cy="2156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423</xdr:row>
      <xdr:rowOff>114300</xdr:rowOff>
    </xdr:from>
    <xdr:to>
      <xdr:col>21</xdr:col>
      <xdr:colOff>1247775</xdr:colOff>
      <xdr:row>425</xdr:row>
      <xdr:rowOff>50279</xdr:rowOff>
    </xdr:to>
    <xdr:sp macro="" textlink="">
      <xdr:nvSpPr>
        <xdr:cNvPr id="603" name="Right Arrow 14"/>
        <xdr:cNvSpPr/>
      </xdr:nvSpPr>
      <xdr:spPr>
        <a:xfrm>
          <a:off x="28384500" y="15687675"/>
          <a:ext cx="5343525"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424</xdr:row>
      <xdr:rowOff>0</xdr:rowOff>
    </xdr:from>
    <xdr:to>
      <xdr:col>28</xdr:col>
      <xdr:colOff>24740</xdr:colOff>
      <xdr:row>425</xdr:row>
      <xdr:rowOff>69328</xdr:rowOff>
    </xdr:to>
    <xdr:sp macro="" textlink="">
      <xdr:nvSpPr>
        <xdr:cNvPr id="604" name="Right Arrow 18"/>
        <xdr:cNvSpPr/>
      </xdr:nvSpPr>
      <xdr:spPr>
        <a:xfrm>
          <a:off x="33759775" y="15732125"/>
          <a:ext cx="7635215" cy="22807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31</xdr:col>
      <xdr:colOff>120855</xdr:colOff>
      <xdr:row>434</xdr:row>
      <xdr:rowOff>12370</xdr:rowOff>
    </xdr:from>
    <xdr:to>
      <xdr:col>31</xdr:col>
      <xdr:colOff>630877</xdr:colOff>
      <xdr:row>435</xdr:row>
      <xdr:rowOff>23936</xdr:rowOff>
    </xdr:to>
    <xdr:sp macro="" textlink="">
      <xdr:nvSpPr>
        <xdr:cNvPr id="605" name="Right Arrow 1"/>
        <xdr:cNvSpPr/>
      </xdr:nvSpPr>
      <xdr:spPr>
        <a:xfrm>
          <a:off x="46888605" y="18300370"/>
          <a:ext cx="510022" cy="1703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32</xdr:col>
      <xdr:colOff>0</xdr:colOff>
      <xdr:row>421</xdr:row>
      <xdr:rowOff>185553</xdr:rowOff>
    </xdr:from>
    <xdr:to>
      <xdr:col>33</xdr:col>
      <xdr:colOff>371104</xdr:colOff>
      <xdr:row>423</xdr:row>
      <xdr:rowOff>28003</xdr:rowOff>
    </xdr:to>
    <xdr:sp macro="" textlink="">
      <xdr:nvSpPr>
        <xdr:cNvPr id="606" name="Right Arrow 6"/>
        <xdr:cNvSpPr/>
      </xdr:nvSpPr>
      <xdr:spPr>
        <a:xfrm>
          <a:off x="47529750" y="15377928"/>
          <a:ext cx="3688979" cy="22345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421</xdr:row>
      <xdr:rowOff>200025</xdr:rowOff>
    </xdr:from>
    <xdr:to>
      <xdr:col>43</xdr:col>
      <xdr:colOff>9525</xdr:colOff>
      <xdr:row>423</xdr:row>
      <xdr:rowOff>34681</xdr:rowOff>
    </xdr:to>
    <xdr:sp macro="" textlink="">
      <xdr:nvSpPr>
        <xdr:cNvPr id="607" name="Right Arrow 6"/>
        <xdr:cNvSpPr/>
      </xdr:nvSpPr>
      <xdr:spPr>
        <a:xfrm>
          <a:off x="52057300" y="15392400"/>
          <a:ext cx="12976225" cy="2156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423</xdr:row>
      <xdr:rowOff>114300</xdr:rowOff>
    </xdr:from>
    <xdr:to>
      <xdr:col>38</xdr:col>
      <xdr:colOff>1238250</xdr:colOff>
      <xdr:row>425</xdr:row>
      <xdr:rowOff>50279</xdr:rowOff>
    </xdr:to>
    <xdr:sp macro="" textlink="">
      <xdr:nvSpPr>
        <xdr:cNvPr id="608" name="Right Arrow 14"/>
        <xdr:cNvSpPr/>
      </xdr:nvSpPr>
      <xdr:spPr>
        <a:xfrm>
          <a:off x="52038250" y="15687675"/>
          <a:ext cx="5524500"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0</xdr:colOff>
      <xdr:row>423</xdr:row>
      <xdr:rowOff>133350</xdr:rowOff>
    </xdr:from>
    <xdr:to>
      <xdr:col>43</xdr:col>
      <xdr:colOff>19051</xdr:colOff>
      <xdr:row>425</xdr:row>
      <xdr:rowOff>40753</xdr:rowOff>
    </xdr:to>
    <xdr:sp macro="" textlink="">
      <xdr:nvSpPr>
        <xdr:cNvPr id="609" name="Right Arrow 18"/>
        <xdr:cNvSpPr/>
      </xdr:nvSpPr>
      <xdr:spPr>
        <a:xfrm>
          <a:off x="57594500" y="15706725"/>
          <a:ext cx="7448551" cy="22490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xdr:col>
      <xdr:colOff>60117</xdr:colOff>
      <xdr:row>438</xdr:row>
      <xdr:rowOff>3958</xdr:rowOff>
    </xdr:from>
    <xdr:to>
      <xdr:col>3</xdr:col>
      <xdr:colOff>572984</xdr:colOff>
      <xdr:row>439</xdr:row>
      <xdr:rowOff>21642</xdr:rowOff>
    </xdr:to>
    <xdr:sp macro="" textlink="">
      <xdr:nvSpPr>
        <xdr:cNvPr id="610" name="Right Arrow 8"/>
        <xdr:cNvSpPr/>
      </xdr:nvSpPr>
      <xdr:spPr>
        <a:xfrm>
          <a:off x="7695992" y="19085708"/>
          <a:ext cx="512867" cy="208184"/>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76446</xdr:colOff>
      <xdr:row>441</xdr:row>
      <xdr:rowOff>131619</xdr:rowOff>
    </xdr:from>
    <xdr:to>
      <xdr:col>3</xdr:col>
      <xdr:colOff>589313</xdr:colOff>
      <xdr:row>443</xdr:row>
      <xdr:rowOff>13231</xdr:rowOff>
    </xdr:to>
    <xdr:sp macro="" textlink="">
      <xdr:nvSpPr>
        <xdr:cNvPr id="611" name="Right Arrow 8"/>
        <xdr:cNvSpPr/>
      </xdr:nvSpPr>
      <xdr:spPr>
        <a:xfrm>
          <a:off x="7712321" y="19721369"/>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72487</xdr:colOff>
      <xdr:row>433</xdr:row>
      <xdr:rowOff>140030</xdr:rowOff>
    </xdr:from>
    <xdr:to>
      <xdr:col>17</xdr:col>
      <xdr:colOff>585354</xdr:colOff>
      <xdr:row>435</xdr:row>
      <xdr:rowOff>21642</xdr:rowOff>
    </xdr:to>
    <xdr:sp macro="" textlink="">
      <xdr:nvSpPr>
        <xdr:cNvPr id="612" name="Right Arrow 8"/>
        <xdr:cNvSpPr/>
      </xdr:nvSpPr>
      <xdr:spPr>
        <a:xfrm>
          <a:off x="27774362" y="18269280"/>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64076</xdr:colOff>
      <xdr:row>437</xdr:row>
      <xdr:rowOff>156358</xdr:rowOff>
    </xdr:from>
    <xdr:to>
      <xdr:col>17</xdr:col>
      <xdr:colOff>576943</xdr:colOff>
      <xdr:row>439</xdr:row>
      <xdr:rowOff>13230</xdr:rowOff>
    </xdr:to>
    <xdr:sp macro="" textlink="">
      <xdr:nvSpPr>
        <xdr:cNvPr id="613" name="Right Arrow 8"/>
        <xdr:cNvSpPr/>
      </xdr:nvSpPr>
      <xdr:spPr>
        <a:xfrm>
          <a:off x="27765951" y="19079358"/>
          <a:ext cx="512867" cy="20612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80404</xdr:colOff>
      <xdr:row>441</xdr:row>
      <xdr:rowOff>160317</xdr:rowOff>
    </xdr:from>
    <xdr:to>
      <xdr:col>17</xdr:col>
      <xdr:colOff>593271</xdr:colOff>
      <xdr:row>443</xdr:row>
      <xdr:rowOff>41929</xdr:rowOff>
    </xdr:to>
    <xdr:sp macro="" textlink="">
      <xdr:nvSpPr>
        <xdr:cNvPr id="614" name="Right Arrow 8"/>
        <xdr:cNvSpPr/>
      </xdr:nvSpPr>
      <xdr:spPr>
        <a:xfrm>
          <a:off x="27782279" y="19750067"/>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97227</xdr:colOff>
      <xdr:row>433</xdr:row>
      <xdr:rowOff>140030</xdr:rowOff>
    </xdr:from>
    <xdr:to>
      <xdr:col>33</xdr:col>
      <xdr:colOff>610094</xdr:colOff>
      <xdr:row>435</xdr:row>
      <xdr:rowOff>21642</xdr:rowOff>
    </xdr:to>
    <xdr:sp macro="" textlink="">
      <xdr:nvSpPr>
        <xdr:cNvPr id="615" name="Right Arrow 8"/>
        <xdr:cNvSpPr/>
      </xdr:nvSpPr>
      <xdr:spPr>
        <a:xfrm>
          <a:off x="50944852" y="18269280"/>
          <a:ext cx="312842"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88815</xdr:colOff>
      <xdr:row>437</xdr:row>
      <xdr:rowOff>143989</xdr:rowOff>
    </xdr:from>
    <xdr:to>
      <xdr:col>33</xdr:col>
      <xdr:colOff>601682</xdr:colOff>
      <xdr:row>439</xdr:row>
      <xdr:rowOff>861</xdr:rowOff>
    </xdr:to>
    <xdr:sp macro="" textlink="">
      <xdr:nvSpPr>
        <xdr:cNvPr id="616" name="Right Arrow 8"/>
        <xdr:cNvSpPr/>
      </xdr:nvSpPr>
      <xdr:spPr>
        <a:xfrm>
          <a:off x="50936440" y="19066989"/>
          <a:ext cx="322367" cy="20612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80403</xdr:colOff>
      <xdr:row>441</xdr:row>
      <xdr:rowOff>147947</xdr:rowOff>
    </xdr:from>
    <xdr:to>
      <xdr:col>33</xdr:col>
      <xdr:colOff>593270</xdr:colOff>
      <xdr:row>443</xdr:row>
      <xdr:rowOff>29559</xdr:rowOff>
    </xdr:to>
    <xdr:sp macro="" textlink="">
      <xdr:nvSpPr>
        <xdr:cNvPr id="617" name="Right Arrow 8"/>
        <xdr:cNvSpPr/>
      </xdr:nvSpPr>
      <xdr:spPr>
        <a:xfrm>
          <a:off x="50928028" y="19737697"/>
          <a:ext cx="331892"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124815</xdr:colOff>
      <xdr:row>438</xdr:row>
      <xdr:rowOff>3959</xdr:rowOff>
    </xdr:from>
    <xdr:to>
      <xdr:col>15</xdr:col>
      <xdr:colOff>597725</xdr:colOff>
      <xdr:row>438</xdr:row>
      <xdr:rowOff>163966</xdr:rowOff>
    </xdr:to>
    <xdr:sp macro="" textlink="">
      <xdr:nvSpPr>
        <xdr:cNvPr id="618" name="Right Arrow 1"/>
        <xdr:cNvSpPr/>
      </xdr:nvSpPr>
      <xdr:spPr>
        <a:xfrm>
          <a:off x="24429440" y="19085709"/>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128773</xdr:colOff>
      <xdr:row>441</xdr:row>
      <xdr:rowOff>143990</xdr:rowOff>
    </xdr:from>
    <xdr:to>
      <xdr:col>15</xdr:col>
      <xdr:colOff>601683</xdr:colOff>
      <xdr:row>442</xdr:row>
      <xdr:rowOff>143185</xdr:rowOff>
    </xdr:to>
    <xdr:sp macro="" textlink="">
      <xdr:nvSpPr>
        <xdr:cNvPr id="619" name="Right Arrow 1"/>
        <xdr:cNvSpPr/>
      </xdr:nvSpPr>
      <xdr:spPr>
        <a:xfrm>
          <a:off x="24433398" y="19733740"/>
          <a:ext cx="472910" cy="157945"/>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124814</xdr:colOff>
      <xdr:row>437</xdr:row>
      <xdr:rowOff>152400</xdr:rowOff>
    </xdr:from>
    <xdr:to>
      <xdr:col>31</xdr:col>
      <xdr:colOff>634836</xdr:colOff>
      <xdr:row>438</xdr:row>
      <xdr:rowOff>163966</xdr:rowOff>
    </xdr:to>
    <xdr:sp macro="" textlink="">
      <xdr:nvSpPr>
        <xdr:cNvPr id="620" name="Right Arrow 1"/>
        <xdr:cNvSpPr/>
      </xdr:nvSpPr>
      <xdr:spPr>
        <a:xfrm>
          <a:off x="46892564" y="19075400"/>
          <a:ext cx="510022" cy="1703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116402</xdr:colOff>
      <xdr:row>441</xdr:row>
      <xdr:rowOff>143988</xdr:rowOff>
    </xdr:from>
    <xdr:to>
      <xdr:col>31</xdr:col>
      <xdr:colOff>626424</xdr:colOff>
      <xdr:row>442</xdr:row>
      <xdr:rowOff>155554</xdr:rowOff>
    </xdr:to>
    <xdr:sp macro="" textlink="">
      <xdr:nvSpPr>
        <xdr:cNvPr id="621" name="Right Arrow 1"/>
        <xdr:cNvSpPr/>
      </xdr:nvSpPr>
      <xdr:spPr>
        <a:xfrm>
          <a:off x="46884152" y="19733738"/>
          <a:ext cx="510022" cy="1703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450</xdr:row>
      <xdr:rowOff>219075</xdr:rowOff>
    </xdr:from>
    <xdr:to>
      <xdr:col>3</xdr:col>
      <xdr:colOff>9525</xdr:colOff>
      <xdr:row>452</xdr:row>
      <xdr:rowOff>15631</xdr:rowOff>
    </xdr:to>
    <xdr:sp macro="" textlink="">
      <xdr:nvSpPr>
        <xdr:cNvPr id="622" name="Right Arrow 6"/>
        <xdr:cNvSpPr/>
      </xdr:nvSpPr>
      <xdr:spPr>
        <a:xfrm>
          <a:off x="5715000" y="21332825"/>
          <a:ext cx="1930400" cy="1775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450</xdr:row>
      <xdr:rowOff>200025</xdr:rowOff>
    </xdr:from>
    <xdr:to>
      <xdr:col>0</xdr:col>
      <xdr:colOff>1495425</xdr:colOff>
      <xdr:row>451</xdr:row>
      <xdr:rowOff>158506</xdr:rowOff>
    </xdr:to>
    <xdr:sp macro="" textlink="">
      <xdr:nvSpPr>
        <xdr:cNvPr id="623" name="Right Arrow 6"/>
        <xdr:cNvSpPr/>
      </xdr:nvSpPr>
      <xdr:spPr>
        <a:xfrm>
          <a:off x="9526" y="21313775"/>
          <a:ext cx="1485899" cy="18073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450</xdr:row>
      <xdr:rowOff>200025</xdr:rowOff>
    </xdr:from>
    <xdr:to>
      <xdr:col>11</xdr:col>
      <xdr:colOff>1247775</xdr:colOff>
      <xdr:row>452</xdr:row>
      <xdr:rowOff>38100</xdr:rowOff>
    </xdr:to>
    <xdr:sp macro="" textlink="">
      <xdr:nvSpPr>
        <xdr:cNvPr id="624" name="Right Arrow 6"/>
        <xdr:cNvSpPr/>
      </xdr:nvSpPr>
      <xdr:spPr>
        <a:xfrm>
          <a:off x="8416925" y="21313775"/>
          <a:ext cx="11309350" cy="21907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452</xdr:row>
      <xdr:rowOff>114300</xdr:rowOff>
    </xdr:from>
    <xdr:to>
      <xdr:col>7</xdr:col>
      <xdr:colOff>1257300</xdr:colOff>
      <xdr:row>454</xdr:row>
      <xdr:rowOff>50279</xdr:rowOff>
    </xdr:to>
    <xdr:sp macro="" textlink="">
      <xdr:nvSpPr>
        <xdr:cNvPr id="625" name="Right Arrow 14"/>
        <xdr:cNvSpPr/>
      </xdr:nvSpPr>
      <xdr:spPr>
        <a:xfrm>
          <a:off x="8397875" y="21609050"/>
          <a:ext cx="6035675"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452</xdr:row>
      <xdr:rowOff>133350</xdr:rowOff>
    </xdr:from>
    <xdr:to>
      <xdr:col>11</xdr:col>
      <xdr:colOff>1257300</xdr:colOff>
      <xdr:row>454</xdr:row>
      <xdr:rowOff>69328</xdr:rowOff>
    </xdr:to>
    <xdr:sp macro="" textlink="">
      <xdr:nvSpPr>
        <xdr:cNvPr id="626" name="Right Arrow 18"/>
        <xdr:cNvSpPr/>
      </xdr:nvSpPr>
      <xdr:spPr>
        <a:xfrm>
          <a:off x="14678026" y="21628100"/>
          <a:ext cx="5057774" cy="25347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1</xdr:col>
      <xdr:colOff>504701</xdr:colOff>
      <xdr:row>467</xdr:row>
      <xdr:rowOff>24740</xdr:rowOff>
    </xdr:from>
    <xdr:to>
      <xdr:col>1</xdr:col>
      <xdr:colOff>1063831</xdr:colOff>
      <xdr:row>468</xdr:row>
      <xdr:rowOff>23936</xdr:rowOff>
    </xdr:to>
    <xdr:sp macro="" textlink="">
      <xdr:nvSpPr>
        <xdr:cNvPr id="627" name="Right Arrow 1"/>
        <xdr:cNvSpPr/>
      </xdr:nvSpPr>
      <xdr:spPr>
        <a:xfrm>
          <a:off x="4632201" y="25027865"/>
          <a:ext cx="559130" cy="18969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80899</xdr:colOff>
      <xdr:row>462</xdr:row>
      <xdr:rowOff>148442</xdr:rowOff>
    </xdr:from>
    <xdr:to>
      <xdr:col>3</xdr:col>
      <xdr:colOff>593766</xdr:colOff>
      <xdr:row>464</xdr:row>
      <xdr:rowOff>30054</xdr:rowOff>
    </xdr:to>
    <xdr:sp macro="" textlink="">
      <xdr:nvSpPr>
        <xdr:cNvPr id="628" name="Right Arrow 8"/>
        <xdr:cNvSpPr/>
      </xdr:nvSpPr>
      <xdr:spPr>
        <a:xfrm>
          <a:off x="7716774" y="24199067"/>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120856</xdr:colOff>
      <xdr:row>463</xdr:row>
      <xdr:rowOff>24741</xdr:rowOff>
    </xdr:from>
    <xdr:to>
      <xdr:col>15</xdr:col>
      <xdr:colOff>593766</xdr:colOff>
      <xdr:row>464</xdr:row>
      <xdr:rowOff>23936</xdr:rowOff>
    </xdr:to>
    <xdr:sp macro="" textlink="">
      <xdr:nvSpPr>
        <xdr:cNvPr id="629" name="Right Arrow 1"/>
        <xdr:cNvSpPr/>
      </xdr:nvSpPr>
      <xdr:spPr>
        <a:xfrm>
          <a:off x="24425481" y="24234116"/>
          <a:ext cx="472910" cy="157945"/>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16</xdr:col>
      <xdr:colOff>0</xdr:colOff>
      <xdr:row>450</xdr:row>
      <xdr:rowOff>209551</xdr:rowOff>
    </xdr:from>
    <xdr:to>
      <xdr:col>18</xdr:col>
      <xdr:colOff>0</xdr:colOff>
      <xdr:row>452</xdr:row>
      <xdr:rowOff>15632</xdr:rowOff>
    </xdr:to>
    <xdr:sp macro="" textlink="">
      <xdr:nvSpPr>
        <xdr:cNvPr id="630" name="Right Arrow 6"/>
        <xdr:cNvSpPr/>
      </xdr:nvSpPr>
      <xdr:spPr>
        <a:xfrm>
          <a:off x="25066625" y="21323301"/>
          <a:ext cx="3317875"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450</xdr:row>
      <xdr:rowOff>200025</xdr:rowOff>
    </xdr:from>
    <xdr:to>
      <xdr:col>28</xdr:col>
      <xdr:colOff>9525</xdr:colOff>
      <xdr:row>452</xdr:row>
      <xdr:rowOff>34681</xdr:rowOff>
    </xdr:to>
    <xdr:sp macro="" textlink="">
      <xdr:nvSpPr>
        <xdr:cNvPr id="631" name="Right Arrow 6"/>
        <xdr:cNvSpPr/>
      </xdr:nvSpPr>
      <xdr:spPr>
        <a:xfrm>
          <a:off x="28403550" y="21313775"/>
          <a:ext cx="12976225" cy="2156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452</xdr:row>
      <xdr:rowOff>114300</xdr:rowOff>
    </xdr:from>
    <xdr:to>
      <xdr:col>21</xdr:col>
      <xdr:colOff>1247775</xdr:colOff>
      <xdr:row>454</xdr:row>
      <xdr:rowOff>50279</xdr:rowOff>
    </xdr:to>
    <xdr:sp macro="" textlink="">
      <xdr:nvSpPr>
        <xdr:cNvPr id="632" name="Right Arrow 14"/>
        <xdr:cNvSpPr/>
      </xdr:nvSpPr>
      <xdr:spPr>
        <a:xfrm>
          <a:off x="28384500" y="21609050"/>
          <a:ext cx="5343525"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453</xdr:row>
      <xdr:rowOff>0</xdr:rowOff>
    </xdr:from>
    <xdr:to>
      <xdr:col>28</xdr:col>
      <xdr:colOff>24740</xdr:colOff>
      <xdr:row>454</xdr:row>
      <xdr:rowOff>69328</xdr:rowOff>
    </xdr:to>
    <xdr:sp macro="" textlink="">
      <xdr:nvSpPr>
        <xdr:cNvPr id="633" name="Right Arrow 18"/>
        <xdr:cNvSpPr/>
      </xdr:nvSpPr>
      <xdr:spPr>
        <a:xfrm>
          <a:off x="33759775" y="21653500"/>
          <a:ext cx="7635215" cy="22807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31</xdr:col>
      <xdr:colOff>120855</xdr:colOff>
      <xdr:row>463</xdr:row>
      <xdr:rowOff>12370</xdr:rowOff>
    </xdr:from>
    <xdr:to>
      <xdr:col>31</xdr:col>
      <xdr:colOff>630877</xdr:colOff>
      <xdr:row>464</xdr:row>
      <xdr:rowOff>23936</xdr:rowOff>
    </xdr:to>
    <xdr:sp macro="" textlink="">
      <xdr:nvSpPr>
        <xdr:cNvPr id="634" name="Right Arrow 1"/>
        <xdr:cNvSpPr/>
      </xdr:nvSpPr>
      <xdr:spPr>
        <a:xfrm>
          <a:off x="46888605" y="24221745"/>
          <a:ext cx="510022" cy="1703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32</xdr:col>
      <xdr:colOff>0</xdr:colOff>
      <xdr:row>450</xdr:row>
      <xdr:rowOff>185553</xdr:rowOff>
    </xdr:from>
    <xdr:to>
      <xdr:col>33</xdr:col>
      <xdr:colOff>371104</xdr:colOff>
      <xdr:row>452</xdr:row>
      <xdr:rowOff>28003</xdr:rowOff>
    </xdr:to>
    <xdr:sp macro="" textlink="">
      <xdr:nvSpPr>
        <xdr:cNvPr id="635" name="Right Arrow 6"/>
        <xdr:cNvSpPr/>
      </xdr:nvSpPr>
      <xdr:spPr>
        <a:xfrm>
          <a:off x="47529750" y="21299303"/>
          <a:ext cx="3688979" cy="22345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450</xdr:row>
      <xdr:rowOff>200025</xdr:rowOff>
    </xdr:from>
    <xdr:to>
      <xdr:col>43</xdr:col>
      <xdr:colOff>9525</xdr:colOff>
      <xdr:row>452</xdr:row>
      <xdr:rowOff>34681</xdr:rowOff>
    </xdr:to>
    <xdr:sp macro="" textlink="">
      <xdr:nvSpPr>
        <xdr:cNvPr id="636" name="Right Arrow 6"/>
        <xdr:cNvSpPr/>
      </xdr:nvSpPr>
      <xdr:spPr>
        <a:xfrm>
          <a:off x="52057300" y="21313775"/>
          <a:ext cx="12976225" cy="2156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452</xdr:row>
      <xdr:rowOff>114300</xdr:rowOff>
    </xdr:from>
    <xdr:to>
      <xdr:col>38</xdr:col>
      <xdr:colOff>1247775</xdr:colOff>
      <xdr:row>454</xdr:row>
      <xdr:rowOff>50279</xdr:rowOff>
    </xdr:to>
    <xdr:sp macro="" textlink="">
      <xdr:nvSpPr>
        <xdr:cNvPr id="637" name="Right Arrow 14"/>
        <xdr:cNvSpPr/>
      </xdr:nvSpPr>
      <xdr:spPr>
        <a:xfrm>
          <a:off x="52038250" y="21609050"/>
          <a:ext cx="5534025"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0</xdr:colOff>
      <xdr:row>452</xdr:row>
      <xdr:rowOff>133350</xdr:rowOff>
    </xdr:from>
    <xdr:to>
      <xdr:col>43</xdr:col>
      <xdr:colOff>19051</xdr:colOff>
      <xdr:row>454</xdr:row>
      <xdr:rowOff>40753</xdr:rowOff>
    </xdr:to>
    <xdr:sp macro="" textlink="">
      <xdr:nvSpPr>
        <xdr:cNvPr id="638" name="Right Arrow 18"/>
        <xdr:cNvSpPr/>
      </xdr:nvSpPr>
      <xdr:spPr>
        <a:xfrm>
          <a:off x="57594500" y="21628100"/>
          <a:ext cx="7448551" cy="224903"/>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xdr:col>
      <xdr:colOff>60117</xdr:colOff>
      <xdr:row>467</xdr:row>
      <xdr:rowOff>3958</xdr:rowOff>
    </xdr:from>
    <xdr:to>
      <xdr:col>3</xdr:col>
      <xdr:colOff>572984</xdr:colOff>
      <xdr:row>468</xdr:row>
      <xdr:rowOff>21642</xdr:rowOff>
    </xdr:to>
    <xdr:sp macro="" textlink="">
      <xdr:nvSpPr>
        <xdr:cNvPr id="639" name="Right Arrow 8"/>
        <xdr:cNvSpPr/>
      </xdr:nvSpPr>
      <xdr:spPr>
        <a:xfrm>
          <a:off x="7695992" y="25007083"/>
          <a:ext cx="512867" cy="208184"/>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76446</xdr:colOff>
      <xdr:row>470</xdr:row>
      <xdr:rowOff>131619</xdr:rowOff>
    </xdr:from>
    <xdr:to>
      <xdr:col>3</xdr:col>
      <xdr:colOff>589313</xdr:colOff>
      <xdr:row>472</xdr:row>
      <xdr:rowOff>13231</xdr:rowOff>
    </xdr:to>
    <xdr:sp macro="" textlink="">
      <xdr:nvSpPr>
        <xdr:cNvPr id="640" name="Right Arrow 8"/>
        <xdr:cNvSpPr/>
      </xdr:nvSpPr>
      <xdr:spPr>
        <a:xfrm>
          <a:off x="7712321" y="25642744"/>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72487</xdr:colOff>
      <xdr:row>462</xdr:row>
      <xdr:rowOff>140030</xdr:rowOff>
    </xdr:from>
    <xdr:to>
      <xdr:col>17</xdr:col>
      <xdr:colOff>585354</xdr:colOff>
      <xdr:row>464</xdr:row>
      <xdr:rowOff>21642</xdr:rowOff>
    </xdr:to>
    <xdr:sp macro="" textlink="">
      <xdr:nvSpPr>
        <xdr:cNvPr id="641" name="Right Arrow 8"/>
        <xdr:cNvSpPr/>
      </xdr:nvSpPr>
      <xdr:spPr>
        <a:xfrm>
          <a:off x="27774362" y="24190655"/>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64076</xdr:colOff>
      <xdr:row>466</xdr:row>
      <xdr:rowOff>156358</xdr:rowOff>
    </xdr:from>
    <xdr:to>
      <xdr:col>17</xdr:col>
      <xdr:colOff>576943</xdr:colOff>
      <xdr:row>468</xdr:row>
      <xdr:rowOff>13230</xdr:rowOff>
    </xdr:to>
    <xdr:sp macro="" textlink="">
      <xdr:nvSpPr>
        <xdr:cNvPr id="642" name="Right Arrow 8"/>
        <xdr:cNvSpPr/>
      </xdr:nvSpPr>
      <xdr:spPr>
        <a:xfrm>
          <a:off x="27765951" y="25000733"/>
          <a:ext cx="512867" cy="20612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80404</xdr:colOff>
      <xdr:row>470</xdr:row>
      <xdr:rowOff>160317</xdr:rowOff>
    </xdr:from>
    <xdr:to>
      <xdr:col>17</xdr:col>
      <xdr:colOff>593271</xdr:colOff>
      <xdr:row>472</xdr:row>
      <xdr:rowOff>41929</xdr:rowOff>
    </xdr:to>
    <xdr:sp macro="" textlink="">
      <xdr:nvSpPr>
        <xdr:cNvPr id="643" name="Right Arrow 8"/>
        <xdr:cNvSpPr/>
      </xdr:nvSpPr>
      <xdr:spPr>
        <a:xfrm>
          <a:off x="27782279" y="25671442"/>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97227</xdr:colOff>
      <xdr:row>462</xdr:row>
      <xdr:rowOff>140030</xdr:rowOff>
    </xdr:from>
    <xdr:to>
      <xdr:col>33</xdr:col>
      <xdr:colOff>610094</xdr:colOff>
      <xdr:row>464</xdr:row>
      <xdr:rowOff>21642</xdr:rowOff>
    </xdr:to>
    <xdr:sp macro="" textlink="">
      <xdr:nvSpPr>
        <xdr:cNvPr id="644" name="Right Arrow 8"/>
        <xdr:cNvSpPr/>
      </xdr:nvSpPr>
      <xdr:spPr>
        <a:xfrm>
          <a:off x="50944852" y="24190655"/>
          <a:ext cx="312842"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88815</xdr:colOff>
      <xdr:row>466</xdr:row>
      <xdr:rowOff>143989</xdr:rowOff>
    </xdr:from>
    <xdr:to>
      <xdr:col>33</xdr:col>
      <xdr:colOff>601682</xdr:colOff>
      <xdr:row>468</xdr:row>
      <xdr:rowOff>861</xdr:rowOff>
    </xdr:to>
    <xdr:sp macro="" textlink="">
      <xdr:nvSpPr>
        <xdr:cNvPr id="645" name="Right Arrow 8"/>
        <xdr:cNvSpPr/>
      </xdr:nvSpPr>
      <xdr:spPr>
        <a:xfrm>
          <a:off x="50936440" y="24988364"/>
          <a:ext cx="322367" cy="20612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80403</xdr:colOff>
      <xdr:row>470</xdr:row>
      <xdr:rowOff>147947</xdr:rowOff>
    </xdr:from>
    <xdr:to>
      <xdr:col>33</xdr:col>
      <xdr:colOff>593270</xdr:colOff>
      <xdr:row>472</xdr:row>
      <xdr:rowOff>29559</xdr:rowOff>
    </xdr:to>
    <xdr:sp macro="" textlink="">
      <xdr:nvSpPr>
        <xdr:cNvPr id="646" name="Right Arrow 8"/>
        <xdr:cNvSpPr/>
      </xdr:nvSpPr>
      <xdr:spPr>
        <a:xfrm>
          <a:off x="50928028" y="25659072"/>
          <a:ext cx="331892"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124815</xdr:colOff>
      <xdr:row>467</xdr:row>
      <xdr:rowOff>3959</xdr:rowOff>
    </xdr:from>
    <xdr:to>
      <xdr:col>15</xdr:col>
      <xdr:colOff>597725</xdr:colOff>
      <xdr:row>467</xdr:row>
      <xdr:rowOff>163966</xdr:rowOff>
    </xdr:to>
    <xdr:sp macro="" textlink="">
      <xdr:nvSpPr>
        <xdr:cNvPr id="647" name="Right Arrow 1"/>
        <xdr:cNvSpPr/>
      </xdr:nvSpPr>
      <xdr:spPr>
        <a:xfrm>
          <a:off x="24429440" y="25007084"/>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128773</xdr:colOff>
      <xdr:row>470</xdr:row>
      <xdr:rowOff>143990</xdr:rowOff>
    </xdr:from>
    <xdr:to>
      <xdr:col>15</xdr:col>
      <xdr:colOff>601683</xdr:colOff>
      <xdr:row>471</xdr:row>
      <xdr:rowOff>143185</xdr:rowOff>
    </xdr:to>
    <xdr:sp macro="" textlink="">
      <xdr:nvSpPr>
        <xdr:cNvPr id="648" name="Right Arrow 1"/>
        <xdr:cNvSpPr/>
      </xdr:nvSpPr>
      <xdr:spPr>
        <a:xfrm>
          <a:off x="24433398" y="25655115"/>
          <a:ext cx="472910" cy="157945"/>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124814</xdr:colOff>
      <xdr:row>466</xdr:row>
      <xdr:rowOff>152400</xdr:rowOff>
    </xdr:from>
    <xdr:to>
      <xdr:col>31</xdr:col>
      <xdr:colOff>634836</xdr:colOff>
      <xdr:row>467</xdr:row>
      <xdr:rowOff>163966</xdr:rowOff>
    </xdr:to>
    <xdr:sp macro="" textlink="">
      <xdr:nvSpPr>
        <xdr:cNvPr id="649" name="Right Arrow 1"/>
        <xdr:cNvSpPr/>
      </xdr:nvSpPr>
      <xdr:spPr>
        <a:xfrm>
          <a:off x="46892564" y="24996775"/>
          <a:ext cx="510022" cy="1703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116402</xdr:colOff>
      <xdr:row>470</xdr:row>
      <xdr:rowOff>143988</xdr:rowOff>
    </xdr:from>
    <xdr:to>
      <xdr:col>31</xdr:col>
      <xdr:colOff>626424</xdr:colOff>
      <xdr:row>471</xdr:row>
      <xdr:rowOff>155554</xdr:rowOff>
    </xdr:to>
    <xdr:sp macro="" textlink="">
      <xdr:nvSpPr>
        <xdr:cNvPr id="650" name="Right Arrow 1"/>
        <xdr:cNvSpPr/>
      </xdr:nvSpPr>
      <xdr:spPr>
        <a:xfrm>
          <a:off x="46884152" y="25655113"/>
          <a:ext cx="510022" cy="1703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0</xdr:colOff>
      <xdr:row>479</xdr:row>
      <xdr:rowOff>219075</xdr:rowOff>
    </xdr:from>
    <xdr:to>
      <xdr:col>3</xdr:col>
      <xdr:colOff>9525</xdr:colOff>
      <xdr:row>481</xdr:row>
      <xdr:rowOff>15631</xdr:rowOff>
    </xdr:to>
    <xdr:sp macro="" textlink="">
      <xdr:nvSpPr>
        <xdr:cNvPr id="651" name="Right Arrow 6"/>
        <xdr:cNvSpPr/>
      </xdr:nvSpPr>
      <xdr:spPr>
        <a:xfrm>
          <a:off x="5715000" y="27254200"/>
          <a:ext cx="1930400" cy="1775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9526</xdr:colOff>
      <xdr:row>479</xdr:row>
      <xdr:rowOff>200025</xdr:rowOff>
    </xdr:from>
    <xdr:to>
      <xdr:col>0</xdr:col>
      <xdr:colOff>1495425</xdr:colOff>
      <xdr:row>480</xdr:row>
      <xdr:rowOff>158506</xdr:rowOff>
    </xdr:to>
    <xdr:sp macro="" textlink="">
      <xdr:nvSpPr>
        <xdr:cNvPr id="652" name="Right Arrow 6"/>
        <xdr:cNvSpPr/>
      </xdr:nvSpPr>
      <xdr:spPr>
        <a:xfrm>
          <a:off x="9526" y="27235150"/>
          <a:ext cx="1485899" cy="18073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19050</xdr:colOff>
      <xdr:row>479</xdr:row>
      <xdr:rowOff>200026</xdr:rowOff>
    </xdr:from>
    <xdr:to>
      <xdr:col>12</xdr:col>
      <xdr:colOff>0</xdr:colOff>
      <xdr:row>481</xdr:row>
      <xdr:rowOff>19051</xdr:rowOff>
    </xdr:to>
    <xdr:sp macro="" textlink="">
      <xdr:nvSpPr>
        <xdr:cNvPr id="653" name="Right Arrow 6"/>
        <xdr:cNvSpPr/>
      </xdr:nvSpPr>
      <xdr:spPr>
        <a:xfrm>
          <a:off x="8416925" y="27235151"/>
          <a:ext cx="11331575" cy="200025"/>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0</xdr:colOff>
      <xdr:row>481</xdr:row>
      <xdr:rowOff>114300</xdr:rowOff>
    </xdr:from>
    <xdr:to>
      <xdr:col>7</xdr:col>
      <xdr:colOff>1247775</xdr:colOff>
      <xdr:row>483</xdr:row>
      <xdr:rowOff>50279</xdr:rowOff>
    </xdr:to>
    <xdr:sp macro="" textlink="">
      <xdr:nvSpPr>
        <xdr:cNvPr id="654" name="Right Arrow 14"/>
        <xdr:cNvSpPr/>
      </xdr:nvSpPr>
      <xdr:spPr>
        <a:xfrm>
          <a:off x="8397875" y="27530425"/>
          <a:ext cx="6026150"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8</xdr:col>
      <xdr:colOff>9526</xdr:colOff>
      <xdr:row>481</xdr:row>
      <xdr:rowOff>133350</xdr:rowOff>
    </xdr:from>
    <xdr:to>
      <xdr:col>11</xdr:col>
      <xdr:colOff>1238250</xdr:colOff>
      <xdr:row>483</xdr:row>
      <xdr:rowOff>69328</xdr:rowOff>
    </xdr:to>
    <xdr:sp macro="" textlink="">
      <xdr:nvSpPr>
        <xdr:cNvPr id="655" name="Right Arrow 18"/>
        <xdr:cNvSpPr/>
      </xdr:nvSpPr>
      <xdr:spPr>
        <a:xfrm>
          <a:off x="14678026" y="27549475"/>
          <a:ext cx="5038724" cy="25347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1</xdr:col>
      <xdr:colOff>504701</xdr:colOff>
      <xdr:row>496</xdr:row>
      <xdr:rowOff>24740</xdr:rowOff>
    </xdr:from>
    <xdr:to>
      <xdr:col>1</xdr:col>
      <xdr:colOff>1063831</xdr:colOff>
      <xdr:row>497</xdr:row>
      <xdr:rowOff>23936</xdr:rowOff>
    </xdr:to>
    <xdr:sp macro="" textlink="">
      <xdr:nvSpPr>
        <xdr:cNvPr id="656" name="Right Arrow 1"/>
        <xdr:cNvSpPr/>
      </xdr:nvSpPr>
      <xdr:spPr>
        <a:xfrm>
          <a:off x="4632201" y="30790490"/>
          <a:ext cx="559130" cy="18969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80899</xdr:colOff>
      <xdr:row>491</xdr:row>
      <xdr:rowOff>148442</xdr:rowOff>
    </xdr:from>
    <xdr:to>
      <xdr:col>3</xdr:col>
      <xdr:colOff>593766</xdr:colOff>
      <xdr:row>493</xdr:row>
      <xdr:rowOff>30054</xdr:rowOff>
    </xdr:to>
    <xdr:sp macro="" textlink="">
      <xdr:nvSpPr>
        <xdr:cNvPr id="657" name="Right Arrow 8"/>
        <xdr:cNvSpPr/>
      </xdr:nvSpPr>
      <xdr:spPr>
        <a:xfrm>
          <a:off x="7716774" y="29961692"/>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120856</xdr:colOff>
      <xdr:row>492</xdr:row>
      <xdr:rowOff>24741</xdr:rowOff>
    </xdr:from>
    <xdr:to>
      <xdr:col>15</xdr:col>
      <xdr:colOff>593766</xdr:colOff>
      <xdr:row>493</xdr:row>
      <xdr:rowOff>23936</xdr:rowOff>
    </xdr:to>
    <xdr:sp macro="" textlink="">
      <xdr:nvSpPr>
        <xdr:cNvPr id="658" name="Right Arrow 1"/>
        <xdr:cNvSpPr/>
      </xdr:nvSpPr>
      <xdr:spPr>
        <a:xfrm>
          <a:off x="24425481" y="29996741"/>
          <a:ext cx="472910" cy="157945"/>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16</xdr:col>
      <xdr:colOff>0</xdr:colOff>
      <xdr:row>479</xdr:row>
      <xdr:rowOff>209551</xdr:rowOff>
    </xdr:from>
    <xdr:to>
      <xdr:col>18</xdr:col>
      <xdr:colOff>0</xdr:colOff>
      <xdr:row>481</xdr:row>
      <xdr:rowOff>15632</xdr:rowOff>
    </xdr:to>
    <xdr:sp macro="" textlink="">
      <xdr:nvSpPr>
        <xdr:cNvPr id="659" name="Right Arrow 6"/>
        <xdr:cNvSpPr/>
      </xdr:nvSpPr>
      <xdr:spPr>
        <a:xfrm>
          <a:off x="25066625" y="27244676"/>
          <a:ext cx="3317875" cy="187081"/>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19050</xdr:colOff>
      <xdr:row>479</xdr:row>
      <xdr:rowOff>200025</xdr:rowOff>
    </xdr:from>
    <xdr:to>
      <xdr:col>28</xdr:col>
      <xdr:colOff>9525</xdr:colOff>
      <xdr:row>481</xdr:row>
      <xdr:rowOff>34681</xdr:rowOff>
    </xdr:to>
    <xdr:sp macro="" textlink="">
      <xdr:nvSpPr>
        <xdr:cNvPr id="660" name="Right Arrow 6"/>
        <xdr:cNvSpPr/>
      </xdr:nvSpPr>
      <xdr:spPr>
        <a:xfrm>
          <a:off x="28403550" y="27235150"/>
          <a:ext cx="12976225" cy="215656"/>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18</xdr:col>
      <xdr:colOff>0</xdr:colOff>
      <xdr:row>481</xdr:row>
      <xdr:rowOff>114300</xdr:rowOff>
    </xdr:from>
    <xdr:to>
      <xdr:col>21</xdr:col>
      <xdr:colOff>1257300</xdr:colOff>
      <xdr:row>483</xdr:row>
      <xdr:rowOff>50279</xdr:rowOff>
    </xdr:to>
    <xdr:sp macro="" textlink="">
      <xdr:nvSpPr>
        <xdr:cNvPr id="661" name="Right Arrow 14"/>
        <xdr:cNvSpPr/>
      </xdr:nvSpPr>
      <xdr:spPr>
        <a:xfrm>
          <a:off x="28384500" y="27530425"/>
          <a:ext cx="5353050"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22</xdr:col>
      <xdr:colOff>9525</xdr:colOff>
      <xdr:row>482</xdr:row>
      <xdr:rowOff>0</xdr:rowOff>
    </xdr:from>
    <xdr:to>
      <xdr:col>28</xdr:col>
      <xdr:colOff>24740</xdr:colOff>
      <xdr:row>483</xdr:row>
      <xdr:rowOff>69328</xdr:rowOff>
    </xdr:to>
    <xdr:sp macro="" textlink="">
      <xdr:nvSpPr>
        <xdr:cNvPr id="662" name="Right Arrow 18"/>
        <xdr:cNvSpPr/>
      </xdr:nvSpPr>
      <xdr:spPr>
        <a:xfrm>
          <a:off x="33759775" y="27574875"/>
          <a:ext cx="7635215" cy="228078"/>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31</xdr:col>
      <xdr:colOff>120855</xdr:colOff>
      <xdr:row>492</xdr:row>
      <xdr:rowOff>12370</xdr:rowOff>
    </xdr:from>
    <xdr:to>
      <xdr:col>31</xdr:col>
      <xdr:colOff>630877</xdr:colOff>
      <xdr:row>493</xdr:row>
      <xdr:rowOff>23936</xdr:rowOff>
    </xdr:to>
    <xdr:sp macro="" textlink="">
      <xdr:nvSpPr>
        <xdr:cNvPr id="663" name="Right Arrow 1"/>
        <xdr:cNvSpPr/>
      </xdr:nvSpPr>
      <xdr:spPr>
        <a:xfrm>
          <a:off x="46888605" y="29984370"/>
          <a:ext cx="510022" cy="1703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32</xdr:col>
      <xdr:colOff>0</xdr:colOff>
      <xdr:row>479</xdr:row>
      <xdr:rowOff>185553</xdr:rowOff>
    </xdr:from>
    <xdr:to>
      <xdr:col>33</xdr:col>
      <xdr:colOff>371104</xdr:colOff>
      <xdr:row>481</xdr:row>
      <xdr:rowOff>28003</xdr:rowOff>
    </xdr:to>
    <xdr:sp macro="" textlink="">
      <xdr:nvSpPr>
        <xdr:cNvPr id="664" name="Right Arrow 6"/>
        <xdr:cNvSpPr/>
      </xdr:nvSpPr>
      <xdr:spPr>
        <a:xfrm>
          <a:off x="47529750" y="27220678"/>
          <a:ext cx="3688979" cy="223450"/>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19050</xdr:colOff>
      <xdr:row>479</xdr:row>
      <xdr:rowOff>210292</xdr:rowOff>
    </xdr:from>
    <xdr:to>
      <xdr:col>43</xdr:col>
      <xdr:colOff>12371</xdr:colOff>
      <xdr:row>481</xdr:row>
      <xdr:rowOff>34681</xdr:rowOff>
    </xdr:to>
    <xdr:sp macro="" textlink="">
      <xdr:nvSpPr>
        <xdr:cNvPr id="665" name="Right Arrow 6"/>
        <xdr:cNvSpPr/>
      </xdr:nvSpPr>
      <xdr:spPr>
        <a:xfrm>
          <a:off x="52057300" y="27245417"/>
          <a:ext cx="12979071" cy="20538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35</xdr:col>
      <xdr:colOff>0</xdr:colOff>
      <xdr:row>481</xdr:row>
      <xdr:rowOff>114300</xdr:rowOff>
    </xdr:from>
    <xdr:to>
      <xdr:col>38</xdr:col>
      <xdr:colOff>1238250</xdr:colOff>
      <xdr:row>483</xdr:row>
      <xdr:rowOff>50279</xdr:rowOff>
    </xdr:to>
    <xdr:sp macro="" textlink="">
      <xdr:nvSpPr>
        <xdr:cNvPr id="666" name="Right Arrow 14"/>
        <xdr:cNvSpPr/>
      </xdr:nvSpPr>
      <xdr:spPr>
        <a:xfrm>
          <a:off x="52038250" y="27530425"/>
          <a:ext cx="5524500" cy="253479"/>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Count</a:t>
          </a:r>
        </a:p>
      </xdr:txBody>
    </xdr:sp>
    <xdr:clientData/>
  </xdr:twoCellAnchor>
  <xdr:twoCellAnchor>
    <xdr:from>
      <xdr:col>39</xdr:col>
      <xdr:colOff>0</xdr:colOff>
      <xdr:row>481</xdr:row>
      <xdr:rowOff>123701</xdr:rowOff>
    </xdr:from>
    <xdr:to>
      <xdr:col>43</xdr:col>
      <xdr:colOff>37111</xdr:colOff>
      <xdr:row>483</xdr:row>
      <xdr:rowOff>40753</xdr:rowOff>
    </xdr:to>
    <xdr:sp macro="" textlink="">
      <xdr:nvSpPr>
        <xdr:cNvPr id="667" name="Right Arrow 18"/>
        <xdr:cNvSpPr/>
      </xdr:nvSpPr>
      <xdr:spPr>
        <a:xfrm>
          <a:off x="57594500" y="27539826"/>
          <a:ext cx="7466611" cy="234552"/>
        </a:xfrm>
        <a:prstGeom prst="rightArrow">
          <a:avLst/>
        </a:prstGeom>
        <a:solidFill>
          <a:sysClr val="window" lastClr="FFFFFF">
            <a:lumMod val="65000"/>
          </a:sysClr>
        </a:solidFill>
        <a:ln w="12700" cap="flat" cmpd="sng" algn="ctr">
          <a:solidFill>
            <a:sysClr val="windowText" lastClr="000000"/>
          </a:solidFill>
          <a:prstDash val="solid"/>
          <a:miter lim="800000"/>
        </a:ln>
        <a:effectLst/>
      </xdr:spPr>
      <xdr:txBody>
        <a:bodyPr vertOverflow="overflow" horzOverflow="overflow"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Correct for double counting</a:t>
          </a:r>
        </a:p>
      </xdr:txBody>
    </xdr:sp>
    <xdr:clientData/>
  </xdr:twoCellAnchor>
  <xdr:twoCellAnchor>
    <xdr:from>
      <xdr:col>3</xdr:col>
      <xdr:colOff>60117</xdr:colOff>
      <xdr:row>496</xdr:row>
      <xdr:rowOff>3958</xdr:rowOff>
    </xdr:from>
    <xdr:to>
      <xdr:col>3</xdr:col>
      <xdr:colOff>572984</xdr:colOff>
      <xdr:row>497</xdr:row>
      <xdr:rowOff>21642</xdr:rowOff>
    </xdr:to>
    <xdr:sp macro="" textlink="">
      <xdr:nvSpPr>
        <xdr:cNvPr id="668" name="Right Arrow 8"/>
        <xdr:cNvSpPr/>
      </xdr:nvSpPr>
      <xdr:spPr>
        <a:xfrm>
          <a:off x="7695992" y="30769708"/>
          <a:ext cx="512867" cy="208184"/>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76446</xdr:colOff>
      <xdr:row>499</xdr:row>
      <xdr:rowOff>131619</xdr:rowOff>
    </xdr:from>
    <xdr:to>
      <xdr:col>3</xdr:col>
      <xdr:colOff>589313</xdr:colOff>
      <xdr:row>501</xdr:row>
      <xdr:rowOff>13231</xdr:rowOff>
    </xdr:to>
    <xdr:sp macro="" textlink="">
      <xdr:nvSpPr>
        <xdr:cNvPr id="669" name="Right Arrow 8"/>
        <xdr:cNvSpPr/>
      </xdr:nvSpPr>
      <xdr:spPr>
        <a:xfrm>
          <a:off x="7712321" y="31405369"/>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72487</xdr:colOff>
      <xdr:row>491</xdr:row>
      <xdr:rowOff>140030</xdr:rowOff>
    </xdr:from>
    <xdr:to>
      <xdr:col>17</xdr:col>
      <xdr:colOff>585354</xdr:colOff>
      <xdr:row>493</xdr:row>
      <xdr:rowOff>21642</xdr:rowOff>
    </xdr:to>
    <xdr:sp macro="" textlink="">
      <xdr:nvSpPr>
        <xdr:cNvPr id="670" name="Right Arrow 8"/>
        <xdr:cNvSpPr/>
      </xdr:nvSpPr>
      <xdr:spPr>
        <a:xfrm>
          <a:off x="27774362" y="29953280"/>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64076</xdr:colOff>
      <xdr:row>495</xdr:row>
      <xdr:rowOff>156358</xdr:rowOff>
    </xdr:from>
    <xdr:to>
      <xdr:col>17</xdr:col>
      <xdr:colOff>576943</xdr:colOff>
      <xdr:row>497</xdr:row>
      <xdr:rowOff>13230</xdr:rowOff>
    </xdr:to>
    <xdr:sp macro="" textlink="">
      <xdr:nvSpPr>
        <xdr:cNvPr id="671" name="Right Arrow 8"/>
        <xdr:cNvSpPr/>
      </xdr:nvSpPr>
      <xdr:spPr>
        <a:xfrm>
          <a:off x="27765951" y="30763358"/>
          <a:ext cx="512867" cy="20612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80404</xdr:colOff>
      <xdr:row>499</xdr:row>
      <xdr:rowOff>160317</xdr:rowOff>
    </xdr:from>
    <xdr:to>
      <xdr:col>17</xdr:col>
      <xdr:colOff>593271</xdr:colOff>
      <xdr:row>501</xdr:row>
      <xdr:rowOff>41929</xdr:rowOff>
    </xdr:to>
    <xdr:sp macro="" textlink="">
      <xdr:nvSpPr>
        <xdr:cNvPr id="672" name="Right Arrow 8"/>
        <xdr:cNvSpPr/>
      </xdr:nvSpPr>
      <xdr:spPr>
        <a:xfrm>
          <a:off x="27782279" y="31434067"/>
          <a:ext cx="512867"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97227</xdr:colOff>
      <xdr:row>491</xdr:row>
      <xdr:rowOff>140030</xdr:rowOff>
    </xdr:from>
    <xdr:to>
      <xdr:col>33</xdr:col>
      <xdr:colOff>610094</xdr:colOff>
      <xdr:row>493</xdr:row>
      <xdr:rowOff>21642</xdr:rowOff>
    </xdr:to>
    <xdr:sp macro="" textlink="">
      <xdr:nvSpPr>
        <xdr:cNvPr id="673" name="Right Arrow 8"/>
        <xdr:cNvSpPr/>
      </xdr:nvSpPr>
      <xdr:spPr>
        <a:xfrm>
          <a:off x="50944852" y="29953280"/>
          <a:ext cx="312842"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88815</xdr:colOff>
      <xdr:row>495</xdr:row>
      <xdr:rowOff>143989</xdr:rowOff>
    </xdr:from>
    <xdr:to>
      <xdr:col>33</xdr:col>
      <xdr:colOff>601682</xdr:colOff>
      <xdr:row>497</xdr:row>
      <xdr:rowOff>861</xdr:rowOff>
    </xdr:to>
    <xdr:sp macro="" textlink="">
      <xdr:nvSpPr>
        <xdr:cNvPr id="674" name="Right Arrow 8"/>
        <xdr:cNvSpPr/>
      </xdr:nvSpPr>
      <xdr:spPr>
        <a:xfrm>
          <a:off x="50936440" y="30750989"/>
          <a:ext cx="322367" cy="20612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33</xdr:col>
      <xdr:colOff>80403</xdr:colOff>
      <xdr:row>499</xdr:row>
      <xdr:rowOff>147947</xdr:rowOff>
    </xdr:from>
    <xdr:to>
      <xdr:col>33</xdr:col>
      <xdr:colOff>593270</xdr:colOff>
      <xdr:row>501</xdr:row>
      <xdr:rowOff>29559</xdr:rowOff>
    </xdr:to>
    <xdr:sp macro="" textlink="">
      <xdr:nvSpPr>
        <xdr:cNvPr id="675" name="Right Arrow 8"/>
        <xdr:cNvSpPr/>
      </xdr:nvSpPr>
      <xdr:spPr>
        <a:xfrm>
          <a:off x="50928028" y="31421697"/>
          <a:ext cx="331892" cy="1991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124815</xdr:colOff>
      <xdr:row>496</xdr:row>
      <xdr:rowOff>3959</xdr:rowOff>
    </xdr:from>
    <xdr:to>
      <xdr:col>15</xdr:col>
      <xdr:colOff>597725</xdr:colOff>
      <xdr:row>496</xdr:row>
      <xdr:rowOff>163966</xdr:rowOff>
    </xdr:to>
    <xdr:sp macro="" textlink="">
      <xdr:nvSpPr>
        <xdr:cNvPr id="676" name="Right Arrow 1"/>
        <xdr:cNvSpPr/>
      </xdr:nvSpPr>
      <xdr:spPr>
        <a:xfrm>
          <a:off x="24429440" y="30769709"/>
          <a:ext cx="472910" cy="160007"/>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128773</xdr:colOff>
      <xdr:row>499</xdr:row>
      <xdr:rowOff>143990</xdr:rowOff>
    </xdr:from>
    <xdr:to>
      <xdr:col>15</xdr:col>
      <xdr:colOff>601683</xdr:colOff>
      <xdr:row>500</xdr:row>
      <xdr:rowOff>143185</xdr:rowOff>
    </xdr:to>
    <xdr:sp macro="" textlink="">
      <xdr:nvSpPr>
        <xdr:cNvPr id="677" name="Right Arrow 1"/>
        <xdr:cNvSpPr/>
      </xdr:nvSpPr>
      <xdr:spPr>
        <a:xfrm>
          <a:off x="24433398" y="31417740"/>
          <a:ext cx="472910" cy="157945"/>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124814</xdr:colOff>
      <xdr:row>495</xdr:row>
      <xdr:rowOff>152400</xdr:rowOff>
    </xdr:from>
    <xdr:to>
      <xdr:col>31</xdr:col>
      <xdr:colOff>634836</xdr:colOff>
      <xdr:row>496</xdr:row>
      <xdr:rowOff>163966</xdr:rowOff>
    </xdr:to>
    <xdr:sp macro="" textlink="">
      <xdr:nvSpPr>
        <xdr:cNvPr id="678" name="Right Arrow 1"/>
        <xdr:cNvSpPr/>
      </xdr:nvSpPr>
      <xdr:spPr>
        <a:xfrm>
          <a:off x="46892564" y="30759400"/>
          <a:ext cx="510022" cy="1703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116402</xdr:colOff>
      <xdr:row>499</xdr:row>
      <xdr:rowOff>143988</xdr:rowOff>
    </xdr:from>
    <xdr:to>
      <xdr:col>31</xdr:col>
      <xdr:colOff>626424</xdr:colOff>
      <xdr:row>500</xdr:row>
      <xdr:rowOff>155554</xdr:rowOff>
    </xdr:to>
    <xdr:sp macro="" textlink="">
      <xdr:nvSpPr>
        <xdr:cNvPr id="679" name="Right Arrow 1"/>
        <xdr:cNvSpPr/>
      </xdr:nvSpPr>
      <xdr:spPr>
        <a:xfrm>
          <a:off x="46884152" y="31417738"/>
          <a:ext cx="510022" cy="17031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112649</xdr:colOff>
      <xdr:row>406</xdr:row>
      <xdr:rowOff>243692</xdr:rowOff>
    </xdr:from>
    <xdr:to>
      <xdr:col>3</xdr:col>
      <xdr:colOff>625516</xdr:colOff>
      <xdr:row>407</xdr:row>
      <xdr:rowOff>982554</xdr:rowOff>
    </xdr:to>
    <xdr:sp macro="" textlink="">
      <xdr:nvSpPr>
        <xdr:cNvPr id="680" name="Right Arrow 8"/>
        <xdr:cNvSpPr/>
      </xdr:nvSpPr>
      <xdr:spPr>
        <a:xfrm>
          <a:off x="7748524" y="12721442"/>
          <a:ext cx="512867" cy="2372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15</xdr:col>
      <xdr:colOff>120856</xdr:colOff>
      <xdr:row>406</xdr:row>
      <xdr:rowOff>24741</xdr:rowOff>
    </xdr:from>
    <xdr:to>
      <xdr:col>15</xdr:col>
      <xdr:colOff>593766</xdr:colOff>
      <xdr:row>407</xdr:row>
      <xdr:rowOff>23936</xdr:rowOff>
    </xdr:to>
    <xdr:sp macro="" textlink="">
      <xdr:nvSpPr>
        <xdr:cNvPr id="681" name="Right Arrow 1"/>
        <xdr:cNvSpPr/>
      </xdr:nvSpPr>
      <xdr:spPr>
        <a:xfrm>
          <a:off x="24425481" y="12502491"/>
          <a:ext cx="472910" cy="316695"/>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31</xdr:col>
      <xdr:colOff>120855</xdr:colOff>
      <xdr:row>406</xdr:row>
      <xdr:rowOff>12370</xdr:rowOff>
    </xdr:from>
    <xdr:to>
      <xdr:col>31</xdr:col>
      <xdr:colOff>630877</xdr:colOff>
      <xdr:row>407</xdr:row>
      <xdr:rowOff>23936</xdr:rowOff>
    </xdr:to>
    <xdr:sp macro="" textlink="">
      <xdr:nvSpPr>
        <xdr:cNvPr id="682" name="Right Arrow 1"/>
        <xdr:cNvSpPr/>
      </xdr:nvSpPr>
      <xdr:spPr>
        <a:xfrm>
          <a:off x="46888605" y="12490120"/>
          <a:ext cx="510022" cy="329066"/>
        </a:xfrm>
        <a:prstGeom prst="rightArrow">
          <a:avLst/>
        </a:prstGeom>
        <a:solidFill>
          <a:srgbClr val="00B0F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17</xdr:col>
      <xdr:colOff>72487</xdr:colOff>
      <xdr:row>406</xdr:row>
      <xdr:rowOff>203530</xdr:rowOff>
    </xdr:from>
    <xdr:to>
      <xdr:col>17</xdr:col>
      <xdr:colOff>585354</xdr:colOff>
      <xdr:row>407</xdr:row>
      <xdr:rowOff>942392</xdr:rowOff>
    </xdr:to>
    <xdr:sp macro="" textlink="">
      <xdr:nvSpPr>
        <xdr:cNvPr id="683" name="Right Arrow 8"/>
        <xdr:cNvSpPr/>
      </xdr:nvSpPr>
      <xdr:spPr>
        <a:xfrm>
          <a:off x="27774362" y="12681280"/>
          <a:ext cx="512867" cy="275312"/>
        </a:xfrm>
        <a:prstGeom prst="rightArrow">
          <a:avLst/>
        </a:prstGeom>
        <a:solidFill>
          <a:srgbClr val="92D050"/>
        </a:solidFill>
        <a:ln w="1270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337037</xdr:colOff>
      <xdr:row>5</xdr:row>
      <xdr:rowOff>87924</xdr:rowOff>
    </xdr:from>
    <xdr:to>
      <xdr:col>25</xdr:col>
      <xdr:colOff>16085</xdr:colOff>
      <xdr:row>26</xdr:row>
      <xdr:rowOff>263769</xdr:rowOff>
    </xdr:to>
    <xdr:sp macro="" textlink="">
      <xdr:nvSpPr>
        <xdr:cNvPr id="3" name="Tijdelijke aanduiding voor tekst 2"/>
        <xdr:cNvSpPr>
          <a:spLocks noGrp="1"/>
        </xdr:cNvSpPr>
      </xdr:nvSpPr>
      <xdr:spPr bwMode="auto">
        <a:xfrm>
          <a:off x="7928462" y="764199"/>
          <a:ext cx="7327623" cy="7624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36000" rIns="91440" bIns="36000" numCol="1" anchor="t" anchorCtr="0" compatLnSpc="1">
          <a:prstTxWarp prst="textNoShape">
            <a:avLst/>
          </a:prstTxWarp>
        </a:bodyPr>
        <a:lstStyle>
          <a:lvl1pPr marL="177800" indent="-177800" algn="l" rtl="0" eaLnBrk="0" fontAlgn="base" hangingPunct="0">
            <a:spcBef>
              <a:spcPct val="20000"/>
            </a:spcBef>
            <a:spcAft>
              <a:spcPct val="0"/>
            </a:spcAft>
            <a:buClr>
              <a:schemeClr val="tx2"/>
            </a:buClr>
            <a:buFont typeface="Arial" panose="020B0604020202020204" pitchFamily="34" charset="0"/>
            <a:buChar char="•"/>
            <a:defRPr lang="en-US" sz="1600" kern="1200" dirty="0">
              <a:solidFill>
                <a:schemeClr val="tx1"/>
              </a:solidFill>
              <a:latin typeface="+mn-lt"/>
              <a:ea typeface="+mn-ea"/>
              <a:cs typeface="+mn-cs"/>
            </a:defRPr>
          </a:lvl1pPr>
          <a:lvl2pPr marL="444500" indent="-266700" algn="l" rtl="0" eaLnBrk="0" fontAlgn="base" hangingPunct="0">
            <a:spcBef>
              <a:spcPct val="20000"/>
            </a:spcBef>
            <a:spcAft>
              <a:spcPct val="0"/>
            </a:spcAft>
            <a:buClr>
              <a:schemeClr val="tx2"/>
            </a:buClr>
            <a:buFont typeface="Arial" panose="020B0604020202020204" pitchFamily="34" charset="0"/>
            <a:buChar char="–"/>
            <a:defRPr lang="en-US" sz="1600" kern="1200" dirty="0">
              <a:solidFill>
                <a:schemeClr val="tx1"/>
              </a:solidFill>
              <a:latin typeface="+mn-lt"/>
              <a:ea typeface="+mn-ea"/>
              <a:cs typeface="+mn-cs"/>
            </a:defRPr>
          </a:lvl2pPr>
          <a:lvl3pPr marL="622300" indent="-177800" algn="l" rtl="0" eaLnBrk="0" fontAlgn="base" hangingPunct="0">
            <a:spcBef>
              <a:spcPct val="20000"/>
            </a:spcBef>
            <a:spcAft>
              <a:spcPct val="0"/>
            </a:spcAft>
            <a:buClr>
              <a:schemeClr val="tx2"/>
            </a:buClr>
            <a:buFont typeface="Arial" panose="020B0604020202020204" pitchFamily="34" charset="0"/>
            <a:buChar char="•"/>
            <a:defRPr lang="en-US" sz="1600" kern="1200" dirty="0">
              <a:solidFill>
                <a:schemeClr val="tx1"/>
              </a:solidFill>
              <a:latin typeface="+mn-lt"/>
              <a:ea typeface="+mn-ea"/>
              <a:cs typeface="+mn-cs"/>
            </a:defRPr>
          </a:lvl3pPr>
          <a:lvl4pPr marL="812800" indent="-190500" algn="l" rtl="0" eaLnBrk="0" fontAlgn="base" hangingPunct="0">
            <a:spcBef>
              <a:spcPct val="20000"/>
            </a:spcBef>
            <a:spcAft>
              <a:spcPct val="0"/>
            </a:spcAft>
            <a:buClr>
              <a:schemeClr val="tx2"/>
            </a:buClr>
            <a:buFont typeface="Arial" panose="020B0604020202020204" pitchFamily="34" charset="0"/>
            <a:buChar char="–"/>
            <a:tabLst>
              <a:tab pos="812800" algn="l"/>
            </a:tabLst>
            <a:defRPr lang="en-US" sz="1600" kern="1200" dirty="0">
              <a:solidFill>
                <a:schemeClr val="tx1"/>
              </a:solidFill>
              <a:latin typeface="+mn-lt"/>
              <a:ea typeface="+mn-ea"/>
              <a:cs typeface="+mn-cs"/>
            </a:defRPr>
          </a:lvl4pPr>
          <a:lvl5pPr marL="990600" indent="-177800" algn="l" rtl="0" eaLnBrk="0" fontAlgn="base" hangingPunct="0">
            <a:spcBef>
              <a:spcPct val="20000"/>
            </a:spcBef>
            <a:spcAft>
              <a:spcPct val="0"/>
            </a:spcAft>
            <a:buClr>
              <a:schemeClr val="tx2"/>
            </a:buClr>
            <a:buFont typeface="Arial" panose="020B0604020202020204" pitchFamily="34" charset="0"/>
            <a:buChar char="»"/>
            <a:tabLst>
              <a:tab pos="812800" algn="l"/>
            </a:tabLst>
            <a:defRPr lang="en-US" sz="1600" kern="1200" dirty="0">
              <a:solidFill>
                <a:schemeClr val="tx1"/>
              </a:solidFill>
              <a:latin typeface="+mn-lt"/>
              <a:ea typeface="+mn-ea"/>
              <a:cs typeface="+mn-cs"/>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buNone/>
          </a:pPr>
          <a:endParaRPr lang="en-US" altLang="en-US" sz="1100" b="1">
            <a:solidFill>
              <a:srgbClr val="000000"/>
            </a:solidFill>
          </a:endParaRPr>
        </a:p>
        <a:p>
          <a:pPr eaLnBrk="1" hangingPunct="1">
            <a:spcBef>
              <a:spcPct val="0"/>
            </a:spcBef>
            <a:buClrTx/>
          </a:pPr>
          <a:endParaRPr lang="en-US" altLang="en-US" sz="1100"/>
        </a:p>
        <a:p>
          <a:pPr marL="0" indent="0" eaLnBrk="1" hangingPunct="1">
            <a:spcBef>
              <a:spcPct val="0"/>
            </a:spcBef>
            <a:buClrTx/>
            <a:buNone/>
          </a:pPr>
          <a:endParaRPr lang="en-US" altLang="en-US" sz="1100" b="1">
            <a:solidFill>
              <a:srgbClr val="DE0000"/>
            </a:solidFill>
          </a:endParaRPr>
        </a:p>
        <a:p>
          <a:pPr marL="0" indent="0" eaLnBrk="1" hangingPunct="1">
            <a:spcBef>
              <a:spcPct val="0"/>
            </a:spcBef>
            <a:buClrTx/>
            <a:buNone/>
          </a:pPr>
          <a:endParaRPr lang="en-US" altLang="en-US" sz="1100" b="1">
            <a:solidFill>
              <a:srgbClr val="DE0000"/>
            </a:solidFill>
          </a:endParaRPr>
        </a:p>
      </xdr:txBody>
    </xdr:sp>
    <xdr:clientData/>
  </xdr:twoCellAnchor>
  <xdr:twoCellAnchor editAs="oneCell">
    <xdr:from>
      <xdr:col>1</xdr:col>
      <xdr:colOff>0</xdr:colOff>
      <xdr:row>0</xdr:row>
      <xdr:rowOff>0</xdr:rowOff>
    </xdr:from>
    <xdr:to>
      <xdr:col>1</xdr:col>
      <xdr:colOff>954232</xdr:colOff>
      <xdr:row>1</xdr:row>
      <xdr:rowOff>261485</xdr:rowOff>
    </xdr:to>
    <xdr:pic>
      <xdr:nvPicPr>
        <xdr:cNvPr id="5" name="Picture 7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954232" cy="56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21</xdr:col>
      <xdr:colOff>123264</xdr:colOff>
      <xdr:row>4</xdr:row>
      <xdr:rowOff>22412</xdr:rowOff>
    </xdr:from>
    <xdr:ext cx="184731" cy="264560"/>
    <xdr:sp macro="" textlink="">
      <xdr:nvSpPr>
        <xdr:cNvPr id="3" name="TextBox 1"/>
        <xdr:cNvSpPr txBox="1"/>
      </xdr:nvSpPr>
      <xdr:spPr>
        <a:xfrm>
          <a:off x="11200839" y="11844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2</xdr:col>
      <xdr:colOff>0</xdr:colOff>
      <xdr:row>0</xdr:row>
      <xdr:rowOff>0</xdr:rowOff>
    </xdr:from>
    <xdr:to>
      <xdr:col>2</xdr:col>
      <xdr:colOff>954232</xdr:colOff>
      <xdr:row>0</xdr:row>
      <xdr:rowOff>566285</xdr:rowOff>
    </xdr:to>
    <xdr:pic>
      <xdr:nvPicPr>
        <xdr:cNvPr id="5" name="Picture 7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0"/>
          <a:ext cx="954232" cy="56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573232</xdr:colOff>
      <xdr:row>0</xdr:row>
      <xdr:rowOff>566285</xdr:rowOff>
    </xdr:to>
    <xdr:pic>
      <xdr:nvPicPr>
        <xdr:cNvPr id="5" name="Picture 7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0"/>
          <a:ext cx="954232" cy="56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ms.giz.de/dms/llisapi.dll?func=ll&amp;objaction=overview&amp;objid=105988225" TargetMode="External"/><Relationship Id="rId1" Type="http://schemas.openxmlformats.org/officeDocument/2006/relationships/hyperlink" Target="https://dms.giz.de/dms/llisapi.dll?func=ll&amp;objaction=overview&amp;objid=105989011"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29"/>
  <sheetViews>
    <sheetView topLeftCell="A4" workbookViewId="0">
      <selection activeCell="D10" sqref="D10"/>
    </sheetView>
  </sheetViews>
  <sheetFormatPr baseColWidth="10" defaultColWidth="11.42578125" defaultRowHeight="12.75" x14ac:dyDescent="0.2"/>
  <cols>
    <col min="1" max="1" width="147" style="139" customWidth="1"/>
  </cols>
  <sheetData>
    <row r="1" spans="1:1" ht="45" customHeight="1" x14ac:dyDescent="0.2"/>
    <row r="2" spans="1:1" ht="13.5" thickBot="1" x14ac:dyDescent="0.25"/>
    <row r="3" spans="1:1" x14ac:dyDescent="0.2">
      <c r="A3" s="389" t="s">
        <v>181</v>
      </c>
    </row>
    <row r="4" spans="1:1" x14ac:dyDescent="0.2">
      <c r="A4" s="390"/>
    </row>
    <row r="5" spans="1:1" x14ac:dyDescent="0.2">
      <c r="A5" s="390"/>
    </row>
    <row r="6" spans="1:1" ht="38.25" x14ac:dyDescent="0.2">
      <c r="A6" s="141" t="s">
        <v>182</v>
      </c>
    </row>
    <row r="7" spans="1:1" ht="25.5" x14ac:dyDescent="0.2">
      <c r="A7" s="141" t="s">
        <v>183</v>
      </c>
    </row>
    <row r="8" spans="1:1" ht="25.5" x14ac:dyDescent="0.2">
      <c r="A8" s="141" t="s">
        <v>184</v>
      </c>
    </row>
    <row r="9" spans="1:1" ht="25.5" x14ac:dyDescent="0.2">
      <c r="A9" s="141" t="s">
        <v>259</v>
      </c>
    </row>
    <row r="10" spans="1:1" ht="63.75" x14ac:dyDescent="0.2">
      <c r="A10" s="141" t="s">
        <v>195</v>
      </c>
    </row>
    <row r="11" spans="1:1" ht="30.75" thickBot="1" x14ac:dyDescent="0.25">
      <c r="A11" s="142" t="s">
        <v>185</v>
      </c>
    </row>
    <row r="12" spans="1:1" ht="13.5" thickBot="1" x14ac:dyDescent="0.25">
      <c r="A12" s="140"/>
    </row>
    <row r="13" spans="1:1" ht="15" x14ac:dyDescent="0.2">
      <c r="A13" s="143" t="s">
        <v>186</v>
      </c>
    </row>
    <row r="14" spans="1:1" ht="77.25" thickBot="1" x14ac:dyDescent="0.25">
      <c r="A14" s="144" t="s">
        <v>196</v>
      </c>
    </row>
    <row r="15" spans="1:1" ht="13.5" thickBot="1" x14ac:dyDescent="0.25">
      <c r="A15" s="144" t="s">
        <v>187</v>
      </c>
    </row>
    <row r="16" spans="1:1" x14ac:dyDescent="0.2">
      <c r="A16" s="145"/>
    </row>
    <row r="17" spans="1:2" ht="15" x14ac:dyDescent="0.2">
      <c r="A17" s="155" t="s">
        <v>188</v>
      </c>
    </row>
    <row r="18" spans="1:2" ht="38.25" x14ac:dyDescent="0.2">
      <c r="A18" s="153" t="s">
        <v>197</v>
      </c>
      <c r="B18" s="154"/>
    </row>
    <row r="19" spans="1:2" ht="38.25" x14ac:dyDescent="0.2">
      <c r="A19" s="156" t="s">
        <v>189</v>
      </c>
      <c r="B19" s="154"/>
    </row>
    <row r="20" spans="1:2" x14ac:dyDescent="0.2">
      <c r="A20" s="157"/>
    </row>
    <row r="21" spans="1:2" ht="15" x14ac:dyDescent="0.2">
      <c r="A21" s="149" t="s">
        <v>190</v>
      </c>
      <c r="B21" s="150"/>
    </row>
    <row r="22" spans="1:2" ht="38.25" x14ac:dyDescent="0.2">
      <c r="A22" s="151" t="s">
        <v>198</v>
      </c>
      <c r="B22" s="150"/>
    </row>
    <row r="23" spans="1:2" ht="38.25" x14ac:dyDescent="0.2">
      <c r="A23" s="152" t="s">
        <v>191</v>
      </c>
      <c r="B23" s="150"/>
    </row>
    <row r="24" spans="1:2" ht="13.5" thickBot="1" x14ac:dyDescent="0.25"/>
    <row r="25" spans="1:2" ht="15.75" thickBot="1" x14ac:dyDescent="0.25">
      <c r="A25" s="146" t="s">
        <v>192</v>
      </c>
    </row>
    <row r="26" spans="1:2" ht="39" thickBot="1" x14ac:dyDescent="0.25">
      <c r="A26" s="147" t="s">
        <v>193</v>
      </c>
    </row>
    <row r="27" spans="1:2" ht="26.25" thickBot="1" x14ac:dyDescent="0.25">
      <c r="A27" s="147" t="s">
        <v>194</v>
      </c>
    </row>
    <row r="29" spans="1:2" x14ac:dyDescent="0.2">
      <c r="A29" s="148"/>
    </row>
  </sheetData>
  <mergeCells count="1">
    <mergeCell ref="A3:A5"/>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0000"/>
  </sheetPr>
  <dimension ref="A1:AT546"/>
  <sheetViews>
    <sheetView tabSelected="1" topLeftCell="F4" zoomScale="70" zoomScaleNormal="70" workbookViewId="0">
      <selection activeCell="N10" sqref="N10"/>
    </sheetView>
  </sheetViews>
  <sheetFormatPr baseColWidth="10" defaultColWidth="11.42578125" defaultRowHeight="12.75" outlineLevelRow="2" x14ac:dyDescent="0.2"/>
  <cols>
    <col min="1" max="1" width="61.85546875" customWidth="1"/>
    <col min="2" max="2" width="23.7109375" customWidth="1"/>
    <col min="3" max="3" width="28.7109375" customWidth="1"/>
    <col min="5" max="5" width="24.5703125" customWidth="1"/>
    <col min="6" max="6" width="23" customWidth="1"/>
    <col min="7" max="7" width="24" customWidth="1"/>
    <col min="8" max="8" width="22.42578125" style="235" customWidth="1"/>
    <col min="9" max="9" width="19" customWidth="1"/>
    <col min="10" max="10" width="19" style="235" customWidth="1"/>
    <col min="11" max="11" width="19" customWidth="1"/>
    <col min="12" max="12" width="19" style="235" customWidth="1"/>
    <col min="13" max="13" width="7.7109375" customWidth="1"/>
    <col min="14" max="14" width="33.140625" style="187" customWidth="1"/>
    <col min="15" max="15" width="27.5703125" customWidth="1"/>
    <col min="17" max="17" width="39.5703125" customWidth="1"/>
    <col min="18" max="18" width="10.140625" customWidth="1"/>
    <col min="19" max="19" width="22.85546875" customWidth="1"/>
    <col min="20" max="20" width="19.42578125" customWidth="1"/>
    <col min="21" max="21" width="19" customWidth="1"/>
    <col min="22" max="22" width="19" style="235" customWidth="1"/>
    <col min="23" max="23" width="19" customWidth="1"/>
    <col min="24" max="24" width="19" style="235" customWidth="1"/>
    <col min="25" max="25" width="19" customWidth="1"/>
    <col min="26" max="26" width="19" style="235" customWidth="1"/>
    <col min="27" max="27" width="19" customWidth="1"/>
    <col min="28" max="28" width="19" style="235" customWidth="1"/>
    <col min="29" max="29" width="8.42578125" customWidth="1"/>
    <col min="30" max="30" width="42.28515625" style="187" customWidth="1"/>
    <col min="31" max="31" width="30.28515625" customWidth="1"/>
    <col min="33" max="33" width="49.85546875" customWidth="1"/>
    <col min="34" max="34" width="6.140625" customWidth="1"/>
    <col min="35" max="35" width="11.5703125" style="270" customWidth="1"/>
    <col min="36" max="36" width="26.140625" customWidth="1"/>
    <col min="37" max="38" width="19" customWidth="1"/>
    <col min="39" max="39" width="19" style="235" customWidth="1"/>
    <col min="40" max="40" width="27.85546875" customWidth="1"/>
    <col min="41" max="41" width="27.85546875" style="235" customWidth="1"/>
    <col min="42" max="42" width="27.85546875" style="200" customWidth="1"/>
    <col min="43" max="43" width="27.85546875" style="235" customWidth="1"/>
    <col min="44" max="44" width="7.85546875" customWidth="1"/>
    <col min="45" max="45" width="47.5703125" style="187" customWidth="1"/>
    <col min="46" max="46" width="28.42578125" customWidth="1"/>
  </cols>
  <sheetData>
    <row r="1" spans="1:18" x14ac:dyDescent="0.2">
      <c r="A1" s="459"/>
    </row>
    <row r="2" spans="1:18" x14ac:dyDescent="0.2">
      <c r="A2" s="459"/>
    </row>
    <row r="3" spans="1:18" ht="15" customHeight="1" x14ac:dyDescent="0.2">
      <c r="A3" s="459"/>
      <c r="B3" s="1"/>
    </row>
    <row r="4" spans="1:18" ht="15" customHeight="1" x14ac:dyDescent="0.2">
      <c r="A4" s="459"/>
      <c r="B4" s="1"/>
    </row>
    <row r="5" spans="1:18" ht="15" customHeight="1" x14ac:dyDescent="0.2">
      <c r="A5" s="460" t="s">
        <v>21</v>
      </c>
      <c r="B5" s="460"/>
    </row>
    <row r="6" spans="1:18" ht="15" customHeight="1" x14ac:dyDescent="0.2">
      <c r="A6" s="460"/>
      <c r="B6" s="460"/>
    </row>
    <row r="7" spans="1:18" ht="15" customHeight="1" x14ac:dyDescent="0.2">
      <c r="A7" s="460"/>
      <c r="B7" s="460"/>
    </row>
    <row r="8" spans="1:18" ht="15" x14ac:dyDescent="0.2">
      <c r="A8" s="11"/>
      <c r="B8" s="1"/>
    </row>
    <row r="9" spans="1:18" ht="15.75" customHeight="1" x14ac:dyDescent="0.2">
      <c r="A9" s="457" t="s">
        <v>236</v>
      </c>
      <c r="B9" s="458"/>
      <c r="C9" s="458"/>
      <c r="D9" s="458"/>
      <c r="E9" s="458"/>
      <c r="F9" s="458"/>
      <c r="G9" s="458"/>
      <c r="H9" s="458"/>
      <c r="I9" s="458"/>
      <c r="J9" s="3"/>
    </row>
    <row r="10" spans="1:18" ht="18.75" customHeight="1" x14ac:dyDescent="0.2">
      <c r="A10" s="458"/>
      <c r="B10" s="458"/>
      <c r="C10" s="458"/>
      <c r="D10" s="458"/>
      <c r="E10" s="458"/>
      <c r="F10" s="458"/>
      <c r="G10" s="458"/>
      <c r="H10" s="458"/>
      <c r="I10" s="458"/>
      <c r="J10" s="3"/>
    </row>
    <row r="11" spans="1:18" ht="15" x14ac:dyDescent="0.2">
      <c r="A11" s="11"/>
      <c r="B11" s="1"/>
    </row>
    <row r="12" spans="1:18" ht="15" customHeight="1" x14ac:dyDescent="0.2">
      <c r="A12" s="461" t="s">
        <v>293</v>
      </c>
      <c r="B12" s="462"/>
      <c r="C12" s="462"/>
      <c r="D12" s="462"/>
      <c r="E12" s="462"/>
      <c r="F12" s="462"/>
      <c r="G12" s="462"/>
      <c r="H12" s="462"/>
      <c r="I12" s="462"/>
      <c r="J12" s="236"/>
    </row>
    <row r="13" spans="1:18" ht="15" outlineLevel="1" x14ac:dyDescent="0.2">
      <c r="A13" s="168"/>
      <c r="B13" s="163"/>
      <c r="C13" s="163"/>
      <c r="D13" s="163"/>
      <c r="E13" s="163"/>
      <c r="F13" s="163"/>
      <c r="G13" s="169"/>
      <c r="H13" s="234"/>
      <c r="I13" s="162"/>
      <c r="J13" s="234"/>
      <c r="K13" s="163"/>
      <c r="L13" s="234"/>
      <c r="M13" s="163"/>
      <c r="N13" s="188"/>
      <c r="O13" s="163"/>
      <c r="P13" s="163"/>
      <c r="Q13" s="424"/>
      <c r="R13" s="425"/>
    </row>
    <row r="14" spans="1:18" ht="23.25" outlineLevel="1" x14ac:dyDescent="0.2">
      <c r="A14" s="165" t="s">
        <v>24</v>
      </c>
      <c r="B14" s="158"/>
      <c r="C14" s="158"/>
      <c r="D14" s="158"/>
      <c r="E14" s="158"/>
      <c r="F14" s="158"/>
      <c r="G14" s="170"/>
      <c r="H14" s="237"/>
      <c r="I14" s="175" t="s">
        <v>25</v>
      </c>
      <c r="J14" s="263"/>
      <c r="K14" s="15"/>
      <c r="L14" s="244"/>
      <c r="M14" s="15"/>
      <c r="N14" s="186"/>
      <c r="O14" s="15"/>
      <c r="P14" s="15"/>
      <c r="Q14" s="15"/>
      <c r="R14" s="164"/>
    </row>
    <row r="15" spans="1:18" ht="12.75" customHeight="1" outlineLevel="1" x14ac:dyDescent="0.2">
      <c r="A15" s="171"/>
      <c r="B15" s="158"/>
      <c r="C15" s="158"/>
      <c r="D15" s="158"/>
      <c r="E15" s="158"/>
      <c r="F15" s="158"/>
      <c r="G15" s="170"/>
      <c r="H15" s="237"/>
      <c r="I15" s="426" t="s">
        <v>211</v>
      </c>
      <c r="J15" s="427"/>
      <c r="K15" s="427"/>
      <c r="L15" s="427"/>
      <c r="M15" s="427"/>
      <c r="N15" s="427"/>
      <c r="O15" s="427"/>
      <c r="P15" s="427"/>
      <c r="Q15" s="427"/>
      <c r="R15" s="428"/>
    </row>
    <row r="16" spans="1:18" ht="15" customHeight="1" outlineLevel="1" x14ac:dyDescent="0.2">
      <c r="A16" s="85" t="s">
        <v>26</v>
      </c>
      <c r="B16" s="449" t="s">
        <v>245</v>
      </c>
      <c r="C16" s="449"/>
      <c r="D16" s="449"/>
      <c r="E16" s="449"/>
      <c r="F16" s="449"/>
      <c r="G16" s="450"/>
      <c r="H16" s="240"/>
      <c r="I16" s="426"/>
      <c r="J16" s="427"/>
      <c r="K16" s="427"/>
      <c r="L16" s="427"/>
      <c r="M16" s="427"/>
      <c r="N16" s="427"/>
      <c r="O16" s="427"/>
      <c r="P16" s="427"/>
      <c r="Q16" s="427"/>
      <c r="R16" s="428"/>
    </row>
    <row r="17" spans="1:18" ht="15" customHeight="1" outlineLevel="1" x14ac:dyDescent="0.2">
      <c r="A17" s="85" t="s">
        <v>27</v>
      </c>
      <c r="B17" s="449" t="s">
        <v>22</v>
      </c>
      <c r="C17" s="449"/>
      <c r="D17" s="449"/>
      <c r="E17" s="449"/>
      <c r="F17" s="449"/>
      <c r="G17" s="450"/>
      <c r="H17" s="240"/>
      <c r="I17" s="443" t="s">
        <v>212</v>
      </c>
      <c r="J17" s="444"/>
      <c r="K17" s="444"/>
      <c r="L17" s="444"/>
      <c r="M17" s="444"/>
      <c r="N17" s="444"/>
      <c r="O17" s="444"/>
      <c r="P17" s="444"/>
      <c r="Q17" s="444"/>
      <c r="R17" s="164"/>
    </row>
    <row r="18" spans="1:18" ht="15" customHeight="1" outlineLevel="1" x14ac:dyDescent="0.2">
      <c r="A18" s="85"/>
      <c r="B18" s="453" t="s">
        <v>23</v>
      </c>
      <c r="C18" s="453"/>
      <c r="D18" s="453"/>
      <c r="E18" s="453"/>
      <c r="F18" s="453"/>
      <c r="G18" s="454"/>
      <c r="H18" s="242"/>
      <c r="I18" s="429" t="s">
        <v>213</v>
      </c>
      <c r="J18" s="430"/>
      <c r="K18" s="430"/>
      <c r="L18" s="430"/>
      <c r="M18" s="430"/>
      <c r="N18" s="430"/>
      <c r="O18" s="430"/>
      <c r="P18" s="430"/>
      <c r="Q18" s="430"/>
      <c r="R18" s="431"/>
    </row>
    <row r="19" spans="1:18" ht="15" customHeight="1" outlineLevel="1" x14ac:dyDescent="0.2">
      <c r="A19" s="85"/>
      <c r="B19" s="453" t="s">
        <v>246</v>
      </c>
      <c r="C19" s="453"/>
      <c r="D19" s="453"/>
      <c r="E19" s="453"/>
      <c r="F19" s="453"/>
      <c r="G19" s="454"/>
      <c r="H19" s="242"/>
      <c r="I19" s="432" t="s">
        <v>28</v>
      </c>
      <c r="J19" s="433"/>
      <c r="K19" s="433"/>
      <c r="L19" s="433"/>
      <c r="M19" s="433"/>
      <c r="N19" s="433"/>
      <c r="O19" s="433"/>
      <c r="P19" s="433"/>
      <c r="Q19" s="433"/>
      <c r="R19" s="434"/>
    </row>
    <row r="20" spans="1:18" ht="15" customHeight="1" outlineLevel="1" x14ac:dyDescent="0.2">
      <c r="A20" s="85"/>
      <c r="B20" s="453" t="s">
        <v>247</v>
      </c>
      <c r="C20" s="453"/>
      <c r="D20" s="453"/>
      <c r="E20" s="453"/>
      <c r="F20" s="453"/>
      <c r="G20" s="454"/>
      <c r="H20" s="242"/>
      <c r="I20" s="445" t="s">
        <v>29</v>
      </c>
      <c r="J20" s="446"/>
      <c r="K20" s="446"/>
      <c r="L20" s="446"/>
      <c r="M20" s="446"/>
      <c r="N20" s="446"/>
      <c r="O20" s="446"/>
      <c r="P20" s="1"/>
      <c r="Q20" s="435"/>
      <c r="R20" s="436"/>
    </row>
    <row r="21" spans="1:18" ht="15" customHeight="1" outlineLevel="1" x14ac:dyDescent="0.25">
      <c r="A21" s="85"/>
      <c r="B21" s="455" t="s">
        <v>248</v>
      </c>
      <c r="C21" s="455"/>
      <c r="D21" s="455"/>
      <c r="E21" s="455"/>
      <c r="F21" s="455"/>
      <c r="G21" s="456"/>
      <c r="H21" s="243"/>
      <c r="I21" s="437" t="s">
        <v>214</v>
      </c>
      <c r="J21" s="438"/>
      <c r="K21" s="438"/>
      <c r="L21" s="438"/>
      <c r="M21" s="438"/>
      <c r="N21" s="438"/>
      <c r="O21" s="438"/>
      <c r="P21" s="438"/>
      <c r="Q21" s="438"/>
      <c r="R21" s="439"/>
    </row>
    <row r="22" spans="1:18" ht="15" customHeight="1" outlineLevel="1" x14ac:dyDescent="0.2">
      <c r="A22" s="85" t="s">
        <v>30</v>
      </c>
      <c r="B22" s="449" t="s">
        <v>250</v>
      </c>
      <c r="C22" s="449"/>
      <c r="D22" s="449"/>
      <c r="E22" s="449"/>
      <c r="F22" s="449"/>
      <c r="G22" s="450"/>
      <c r="H22" s="240"/>
      <c r="I22" s="440" t="s">
        <v>294</v>
      </c>
      <c r="J22" s="441"/>
      <c r="K22" s="441"/>
      <c r="L22" s="441"/>
      <c r="M22" s="441"/>
      <c r="N22" s="441"/>
      <c r="O22" s="441"/>
      <c r="P22" s="441"/>
      <c r="Q22" s="441"/>
      <c r="R22" s="442"/>
    </row>
    <row r="23" spans="1:18" ht="15" customHeight="1" outlineLevel="1" x14ac:dyDescent="0.2">
      <c r="A23" s="85" t="s">
        <v>36</v>
      </c>
      <c r="B23" s="451" t="s">
        <v>249</v>
      </c>
      <c r="C23" s="451"/>
      <c r="D23" s="451"/>
      <c r="E23" s="451"/>
      <c r="F23" s="451"/>
      <c r="G23" s="452"/>
      <c r="H23" s="239"/>
      <c r="I23" s="440"/>
      <c r="J23" s="441"/>
      <c r="K23" s="441"/>
      <c r="L23" s="441"/>
      <c r="M23" s="441"/>
      <c r="N23" s="441"/>
      <c r="O23" s="441"/>
      <c r="P23" s="441"/>
      <c r="Q23" s="441"/>
      <c r="R23" s="442"/>
    </row>
    <row r="24" spans="1:18" ht="18.75" customHeight="1" outlineLevel="1" x14ac:dyDescent="0.2">
      <c r="A24" s="85"/>
      <c r="B24" s="451"/>
      <c r="C24" s="451"/>
      <c r="D24" s="451"/>
      <c r="E24" s="451"/>
      <c r="F24" s="451"/>
      <c r="G24" s="452"/>
      <c r="H24" s="239"/>
      <c r="I24" s="432" t="s">
        <v>31</v>
      </c>
      <c r="J24" s="433"/>
      <c r="K24" s="433"/>
      <c r="L24" s="433"/>
      <c r="M24" s="433"/>
      <c r="N24" s="433"/>
      <c r="O24" s="433"/>
      <c r="P24" s="433"/>
      <c r="Q24" s="433"/>
      <c r="R24" s="434"/>
    </row>
    <row r="25" spans="1:18" ht="15" customHeight="1" outlineLevel="1" x14ac:dyDescent="0.2">
      <c r="A25" s="85"/>
      <c r="B25" s="447" t="s">
        <v>32</v>
      </c>
      <c r="C25" s="447"/>
      <c r="D25" s="447"/>
      <c r="E25" s="447"/>
      <c r="F25" s="447"/>
      <c r="G25" s="448"/>
      <c r="H25" s="241"/>
      <c r="I25" s="443" t="s">
        <v>33</v>
      </c>
      <c r="J25" s="444"/>
      <c r="K25" s="444"/>
      <c r="L25" s="444"/>
      <c r="M25" s="444"/>
      <c r="N25" s="444"/>
      <c r="O25" s="444"/>
      <c r="P25" s="444"/>
      <c r="Q25" s="444"/>
      <c r="R25" s="164"/>
    </row>
    <row r="26" spans="1:18" ht="23.25" hidden="1" customHeight="1" outlineLevel="1" x14ac:dyDescent="0.2">
      <c r="A26" s="85"/>
      <c r="B26" s="449" t="s">
        <v>34</v>
      </c>
      <c r="C26" s="449"/>
      <c r="D26" s="449"/>
      <c r="E26" s="449"/>
      <c r="F26" s="449"/>
      <c r="G26" s="172"/>
      <c r="H26" s="240"/>
      <c r="I26" s="165"/>
      <c r="J26" s="17"/>
      <c r="K26" s="17"/>
      <c r="L26" s="17"/>
      <c r="M26" s="17"/>
      <c r="N26" s="17"/>
      <c r="O26" s="17"/>
      <c r="P26" s="17"/>
      <c r="Q26" s="17"/>
      <c r="R26" s="164"/>
    </row>
    <row r="27" spans="1:18" ht="23.25" hidden="1" customHeight="1" outlineLevel="1" x14ac:dyDescent="0.2">
      <c r="A27" s="85"/>
      <c r="B27" s="449" t="s">
        <v>297</v>
      </c>
      <c r="C27" s="449"/>
      <c r="D27" s="449"/>
      <c r="E27" s="449"/>
      <c r="F27" s="449"/>
      <c r="G27" s="450"/>
      <c r="H27" s="240"/>
      <c r="I27" s="165"/>
      <c r="J27" s="17"/>
      <c r="K27" s="17"/>
      <c r="L27" s="17"/>
      <c r="M27" s="17"/>
      <c r="N27" s="17"/>
      <c r="O27" s="17"/>
      <c r="P27" s="17"/>
      <c r="Q27" s="17"/>
      <c r="R27" s="164"/>
    </row>
    <row r="28" spans="1:18" ht="23.25" hidden="1" customHeight="1" outlineLevel="1" x14ac:dyDescent="0.2">
      <c r="A28" s="85"/>
      <c r="B28" s="485" t="s">
        <v>251</v>
      </c>
      <c r="C28" s="485"/>
      <c r="D28" s="485"/>
      <c r="E28" s="485"/>
      <c r="F28" s="485"/>
      <c r="G28" s="172"/>
      <c r="H28" s="240"/>
      <c r="I28" s="165"/>
      <c r="J28" s="17"/>
      <c r="K28" s="17"/>
      <c r="L28" s="17"/>
      <c r="M28" s="17"/>
      <c r="N28" s="17"/>
      <c r="O28" s="17"/>
      <c r="P28" s="17"/>
      <c r="Q28" s="17"/>
      <c r="R28" s="164"/>
    </row>
    <row r="29" spans="1:18" ht="23.25" hidden="1" customHeight="1" outlineLevel="1" x14ac:dyDescent="0.2">
      <c r="A29" s="85"/>
      <c r="B29" s="463" t="s">
        <v>296</v>
      </c>
      <c r="C29" s="463"/>
      <c r="D29" s="463"/>
      <c r="E29" s="463"/>
      <c r="F29" s="463"/>
      <c r="G29" s="172"/>
      <c r="H29" s="240"/>
      <c r="I29" s="165"/>
      <c r="J29" s="17"/>
      <c r="K29" s="17"/>
      <c r="L29" s="17"/>
      <c r="M29" s="17"/>
      <c r="N29" s="17"/>
      <c r="O29" s="17"/>
      <c r="P29" s="17"/>
      <c r="Q29" s="17"/>
      <c r="R29" s="164"/>
    </row>
    <row r="30" spans="1:18" ht="23.25" hidden="1" customHeight="1" outlineLevel="1" x14ac:dyDescent="0.2">
      <c r="A30" s="85"/>
      <c r="B30" s="485" t="s">
        <v>252</v>
      </c>
      <c r="C30" s="485"/>
      <c r="D30" s="485"/>
      <c r="E30" s="485"/>
      <c r="F30" s="485"/>
      <c r="G30" s="173"/>
      <c r="H30" s="238"/>
      <c r="I30" s="165"/>
      <c r="J30" s="17"/>
      <c r="K30" s="17"/>
      <c r="L30" s="17"/>
      <c r="M30" s="17"/>
      <c r="N30" s="17"/>
      <c r="O30" s="17"/>
      <c r="P30" s="17"/>
      <c r="Q30" s="17"/>
      <c r="R30" s="164"/>
    </row>
    <row r="31" spans="1:18" ht="23.25" hidden="1" customHeight="1" outlineLevel="1" x14ac:dyDescent="0.2">
      <c r="A31" s="85"/>
      <c r="B31" s="463" t="s">
        <v>35</v>
      </c>
      <c r="C31" s="463"/>
      <c r="D31" s="463"/>
      <c r="E31" s="463"/>
      <c r="F31" s="463"/>
      <c r="G31" s="172"/>
      <c r="H31" s="240"/>
      <c r="I31" s="165"/>
      <c r="J31" s="17"/>
      <c r="K31" s="17"/>
      <c r="L31" s="17"/>
      <c r="M31" s="17"/>
      <c r="N31" s="17"/>
      <c r="O31" s="17"/>
      <c r="P31" s="17"/>
      <c r="Q31" s="17"/>
      <c r="R31" s="164"/>
    </row>
    <row r="32" spans="1:18" ht="23.25" hidden="1" customHeight="1" outlineLevel="1" x14ac:dyDescent="0.2">
      <c r="A32" s="85"/>
      <c r="B32" s="158"/>
      <c r="C32" s="158"/>
      <c r="D32" s="158"/>
      <c r="E32" s="158"/>
      <c r="F32" s="158"/>
      <c r="G32" s="172"/>
      <c r="H32" s="240"/>
      <c r="I32" s="165"/>
      <c r="J32" s="17"/>
      <c r="K32" s="17"/>
      <c r="L32" s="17"/>
      <c r="M32" s="17"/>
      <c r="N32" s="17"/>
      <c r="O32" s="17"/>
      <c r="P32" s="17"/>
      <c r="Q32" s="17"/>
      <c r="R32" s="164"/>
    </row>
    <row r="33" spans="1:18" ht="23.25" hidden="1" customHeight="1" outlineLevel="1" x14ac:dyDescent="0.2">
      <c r="A33" s="85"/>
      <c r="B33" s="158"/>
      <c r="C33" s="158"/>
      <c r="D33" s="158"/>
      <c r="E33" s="158"/>
      <c r="F33" s="158"/>
      <c r="G33" s="172"/>
      <c r="H33" s="240"/>
      <c r="I33" s="165"/>
      <c r="J33" s="17"/>
      <c r="K33" s="17"/>
      <c r="L33" s="17"/>
      <c r="M33" s="17"/>
      <c r="N33" s="17"/>
      <c r="O33" s="17"/>
      <c r="P33" s="17"/>
      <c r="Q33" s="17"/>
      <c r="R33" s="164"/>
    </row>
    <row r="34" spans="1:18" ht="23.25" hidden="1" customHeight="1" outlineLevel="1" x14ac:dyDescent="0.2">
      <c r="A34" s="85"/>
      <c r="B34" s="158"/>
      <c r="C34" s="158"/>
      <c r="D34" s="158"/>
      <c r="E34" s="158"/>
      <c r="F34" s="158"/>
      <c r="G34" s="172"/>
      <c r="H34" s="240"/>
      <c r="I34" s="165"/>
      <c r="J34" s="17"/>
      <c r="K34" s="17"/>
      <c r="L34" s="17"/>
      <c r="M34" s="17"/>
      <c r="N34" s="17"/>
      <c r="O34" s="17"/>
      <c r="P34" s="17"/>
      <c r="Q34" s="17"/>
      <c r="R34" s="164"/>
    </row>
    <row r="35" spans="1:18" ht="23.25" hidden="1" customHeight="1" outlineLevel="1" x14ac:dyDescent="0.2">
      <c r="A35" s="85"/>
      <c r="B35" s="158"/>
      <c r="C35" s="158"/>
      <c r="D35" s="158"/>
      <c r="E35" s="158"/>
      <c r="F35" s="158"/>
      <c r="G35" s="172"/>
      <c r="H35" s="240"/>
      <c r="I35" s="165"/>
      <c r="J35" s="17"/>
      <c r="K35" s="17"/>
      <c r="L35" s="17"/>
      <c r="M35" s="17"/>
      <c r="N35" s="17"/>
      <c r="O35" s="17"/>
      <c r="P35" s="17"/>
      <c r="Q35" s="17"/>
      <c r="R35" s="164"/>
    </row>
    <row r="36" spans="1:18" ht="23.25" hidden="1" customHeight="1" outlineLevel="1" x14ac:dyDescent="0.2">
      <c r="A36" s="85"/>
      <c r="B36" s="158"/>
      <c r="C36" s="158"/>
      <c r="D36" s="158"/>
      <c r="E36" s="158"/>
      <c r="F36" s="158"/>
      <c r="G36" s="172"/>
      <c r="H36" s="240"/>
      <c r="I36" s="165"/>
      <c r="J36" s="17"/>
      <c r="K36" s="17"/>
      <c r="L36" s="17"/>
      <c r="M36" s="17"/>
      <c r="N36" s="17"/>
      <c r="O36" s="17"/>
      <c r="P36" s="17"/>
      <c r="Q36" s="17"/>
      <c r="R36" s="164"/>
    </row>
    <row r="37" spans="1:18" ht="23.25" hidden="1" customHeight="1" outlineLevel="1" x14ac:dyDescent="0.2">
      <c r="A37" s="85"/>
      <c r="B37" s="158"/>
      <c r="C37" s="158"/>
      <c r="D37" s="158"/>
      <c r="E37" s="158"/>
      <c r="F37" s="158"/>
      <c r="G37" s="172"/>
      <c r="H37" s="240"/>
      <c r="I37" s="165"/>
      <c r="J37" s="17"/>
      <c r="K37" s="17"/>
      <c r="L37" s="17"/>
      <c r="M37" s="17"/>
      <c r="N37" s="17"/>
      <c r="O37" s="17"/>
      <c r="P37" s="17"/>
      <c r="Q37" s="17"/>
      <c r="R37" s="164"/>
    </row>
    <row r="38" spans="1:18" ht="23.25" hidden="1" customHeight="1" outlineLevel="1" x14ac:dyDescent="0.2">
      <c r="A38" s="85"/>
      <c r="B38" s="158"/>
      <c r="C38" s="158"/>
      <c r="D38" s="158"/>
      <c r="E38" s="158"/>
      <c r="F38" s="158"/>
      <c r="G38" s="172"/>
      <c r="H38" s="240"/>
      <c r="I38" s="165"/>
      <c r="J38" s="17"/>
      <c r="K38" s="17"/>
      <c r="L38" s="17"/>
      <c r="M38" s="17"/>
      <c r="N38" s="17"/>
      <c r="O38" s="17"/>
      <c r="P38" s="17"/>
      <c r="Q38" s="17"/>
      <c r="R38" s="164"/>
    </row>
    <row r="39" spans="1:18" ht="23.25" hidden="1" customHeight="1" outlineLevel="1" x14ac:dyDescent="0.2">
      <c r="A39" s="85"/>
      <c r="B39" s="158"/>
      <c r="C39" s="158"/>
      <c r="D39" s="158"/>
      <c r="E39" s="158"/>
      <c r="F39" s="158"/>
      <c r="G39" s="172"/>
      <c r="H39" s="240"/>
      <c r="I39" s="165"/>
      <c r="J39" s="17"/>
      <c r="K39" s="17"/>
      <c r="L39" s="17"/>
      <c r="M39" s="17"/>
      <c r="N39" s="17"/>
      <c r="O39" s="17"/>
      <c r="P39" s="17"/>
      <c r="Q39" s="17"/>
      <c r="R39" s="164"/>
    </row>
    <row r="40" spans="1:18" ht="23.25" hidden="1" customHeight="1" outlineLevel="1" x14ac:dyDescent="0.2">
      <c r="A40" s="85"/>
      <c r="B40" s="158"/>
      <c r="C40" s="158"/>
      <c r="D40" s="158"/>
      <c r="E40" s="158"/>
      <c r="F40" s="158"/>
      <c r="G40" s="172"/>
      <c r="H40" s="240"/>
      <c r="I40" s="165"/>
      <c r="J40" s="17"/>
      <c r="K40" s="17"/>
      <c r="L40" s="17"/>
      <c r="M40" s="17"/>
      <c r="N40" s="17"/>
      <c r="O40" s="17"/>
      <c r="P40" s="17"/>
      <c r="Q40" s="17"/>
      <c r="R40" s="164"/>
    </row>
    <row r="41" spans="1:18" ht="23.25" hidden="1" customHeight="1" outlineLevel="1" x14ac:dyDescent="0.2">
      <c r="A41" s="85"/>
      <c r="B41" s="158"/>
      <c r="C41" s="158"/>
      <c r="D41" s="158"/>
      <c r="E41" s="158"/>
      <c r="F41" s="158"/>
      <c r="G41" s="170"/>
      <c r="H41" s="237"/>
      <c r="I41" s="165"/>
      <c r="J41" s="17"/>
      <c r="K41" s="17"/>
      <c r="L41" s="17"/>
      <c r="M41" s="17"/>
      <c r="N41" s="17"/>
      <c r="O41" s="17"/>
      <c r="P41" s="17"/>
      <c r="Q41" s="17"/>
      <c r="R41" s="164"/>
    </row>
    <row r="42" spans="1:18" ht="15" customHeight="1" outlineLevel="1" collapsed="1" x14ac:dyDescent="0.2">
      <c r="A42" s="85" t="s">
        <v>39</v>
      </c>
      <c r="B42" s="464" t="s">
        <v>37</v>
      </c>
      <c r="C42" s="464"/>
      <c r="D42" s="464"/>
      <c r="E42" s="464"/>
      <c r="F42" s="464"/>
      <c r="G42" s="465"/>
      <c r="H42" s="238"/>
      <c r="I42" s="440" t="s">
        <v>215</v>
      </c>
      <c r="J42" s="441"/>
      <c r="K42" s="441"/>
      <c r="L42" s="441"/>
      <c r="M42" s="441"/>
      <c r="N42" s="441"/>
      <c r="O42" s="441"/>
      <c r="P42" s="441"/>
      <c r="Q42" s="441"/>
      <c r="R42" s="442"/>
    </row>
    <row r="43" spans="1:18" ht="12.75" customHeight="1" outlineLevel="1" x14ac:dyDescent="0.2">
      <c r="A43" s="171"/>
      <c r="B43" s="451" t="s">
        <v>253</v>
      </c>
      <c r="C43" s="451"/>
      <c r="D43" s="451"/>
      <c r="E43" s="451"/>
      <c r="F43" s="451"/>
      <c r="G43" s="452"/>
      <c r="H43" s="239"/>
      <c r="I43" s="440"/>
      <c r="J43" s="441"/>
      <c r="K43" s="441"/>
      <c r="L43" s="441"/>
      <c r="M43" s="441"/>
      <c r="N43" s="441"/>
      <c r="O43" s="441"/>
      <c r="P43" s="441"/>
      <c r="Q43" s="441"/>
      <c r="R43" s="442"/>
    </row>
    <row r="44" spans="1:18" ht="12.75" customHeight="1" outlineLevel="1" x14ac:dyDescent="0.2">
      <c r="A44" s="171"/>
      <c r="B44" s="451"/>
      <c r="C44" s="451"/>
      <c r="D44" s="451"/>
      <c r="E44" s="451"/>
      <c r="F44" s="451"/>
      <c r="G44" s="452"/>
      <c r="H44" s="239"/>
      <c r="I44" s="470" t="s">
        <v>38</v>
      </c>
      <c r="J44" s="471"/>
      <c r="K44" s="471"/>
      <c r="L44" s="471"/>
      <c r="M44" s="471"/>
      <c r="N44" s="471"/>
      <c r="O44" s="471"/>
      <c r="P44" s="471"/>
      <c r="Q44" s="471"/>
      <c r="R44" s="164"/>
    </row>
    <row r="45" spans="1:18" ht="15" customHeight="1" outlineLevel="1" x14ac:dyDescent="0.2">
      <c r="A45" s="85" t="s">
        <v>295</v>
      </c>
      <c r="B45" s="449" t="s">
        <v>40</v>
      </c>
      <c r="C45" s="449"/>
      <c r="D45" s="449"/>
      <c r="E45" s="449"/>
      <c r="F45" s="449"/>
      <c r="G45" s="450"/>
      <c r="H45" s="240"/>
      <c r="I45" s="377" t="s">
        <v>199</v>
      </c>
      <c r="J45" s="378"/>
      <c r="K45" s="378"/>
      <c r="L45" s="378"/>
      <c r="M45" s="378"/>
      <c r="N45" s="378"/>
      <c r="O45" s="378"/>
      <c r="P45" s="378"/>
      <c r="Q45" s="378"/>
      <c r="R45" s="379"/>
    </row>
    <row r="46" spans="1:18" s="381" customFormat="1" ht="15" customHeight="1" outlineLevel="1" x14ac:dyDescent="0.2">
      <c r="A46" s="85"/>
      <c r="B46" s="375"/>
      <c r="C46" s="375"/>
      <c r="D46" s="375"/>
      <c r="E46" s="375"/>
      <c r="F46" s="375"/>
      <c r="G46" s="376"/>
      <c r="H46" s="375"/>
      <c r="I46" s="487" t="s">
        <v>441</v>
      </c>
      <c r="J46" s="488"/>
      <c r="K46" s="488"/>
      <c r="L46" s="488"/>
      <c r="M46" s="488"/>
      <c r="N46" s="488"/>
      <c r="O46" s="488" t="s">
        <v>446</v>
      </c>
      <c r="P46" s="488"/>
      <c r="Q46" s="488"/>
      <c r="R46" s="491"/>
    </row>
    <row r="47" spans="1:18" s="381" customFormat="1" ht="15" customHeight="1" outlineLevel="1" x14ac:dyDescent="0.2">
      <c r="A47" s="85"/>
      <c r="B47" s="375"/>
      <c r="C47" s="375"/>
      <c r="D47" s="375"/>
      <c r="E47" s="375"/>
      <c r="F47" s="375"/>
      <c r="G47" s="376"/>
      <c r="H47" s="375"/>
      <c r="I47" s="487"/>
      <c r="J47" s="488"/>
      <c r="K47" s="488"/>
      <c r="L47" s="488"/>
      <c r="M47" s="488"/>
      <c r="N47" s="488"/>
      <c r="O47" s="488"/>
      <c r="P47" s="488"/>
      <c r="Q47" s="488"/>
      <c r="R47" s="491"/>
    </row>
    <row r="48" spans="1:18" s="381" customFormat="1" ht="15" customHeight="1" outlineLevel="1" x14ac:dyDescent="0.2">
      <c r="A48" s="85"/>
      <c r="B48" s="375"/>
      <c r="C48" s="375"/>
      <c r="D48" s="375"/>
      <c r="E48" s="375"/>
      <c r="F48" s="375"/>
      <c r="G48" s="376"/>
      <c r="H48" s="375"/>
      <c r="I48" s="487"/>
      <c r="J48" s="488"/>
      <c r="K48" s="488"/>
      <c r="L48" s="488"/>
      <c r="M48" s="488"/>
      <c r="N48" s="488"/>
      <c r="O48" s="488"/>
      <c r="P48" s="488"/>
      <c r="Q48" s="488"/>
      <c r="R48" s="491"/>
    </row>
    <row r="49" spans="1:46" ht="12.75" customHeight="1" outlineLevel="1" x14ac:dyDescent="0.2">
      <c r="A49" s="166"/>
      <c r="B49" s="167"/>
      <c r="C49" s="167"/>
      <c r="D49" s="167"/>
      <c r="E49" s="167"/>
      <c r="F49" s="167"/>
      <c r="G49" s="174"/>
      <c r="H49" s="167"/>
      <c r="I49" s="489"/>
      <c r="J49" s="490"/>
      <c r="K49" s="490"/>
      <c r="L49" s="490"/>
      <c r="M49" s="490"/>
      <c r="N49" s="490"/>
      <c r="O49" s="490"/>
      <c r="P49" s="490"/>
      <c r="Q49" s="490"/>
      <c r="R49" s="492"/>
    </row>
    <row r="50" spans="1:46" s="260" customFormat="1" ht="12.75" customHeight="1" x14ac:dyDescent="0.2">
      <c r="A50" s="261"/>
      <c r="B50" s="261"/>
      <c r="C50" s="261"/>
      <c r="D50" s="261"/>
      <c r="E50" s="261"/>
      <c r="F50" s="261"/>
      <c r="G50" s="261"/>
      <c r="H50" s="261"/>
      <c r="I50" s="259"/>
      <c r="J50" s="259"/>
      <c r="K50" s="259"/>
      <c r="L50" s="259"/>
      <c r="M50" s="259"/>
      <c r="N50" s="259"/>
      <c r="O50" s="259"/>
      <c r="P50" s="259"/>
      <c r="Q50" s="259"/>
      <c r="R50" s="259"/>
      <c r="AI50" s="270"/>
    </row>
    <row r="51" spans="1:46" s="260" customFormat="1" ht="12.75" hidden="1" customHeight="1" outlineLevel="1" x14ac:dyDescent="0.2">
      <c r="A51" s="271"/>
      <c r="B51" s="271"/>
      <c r="C51" s="271"/>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271"/>
      <c r="AP51" s="271"/>
      <c r="AQ51" s="271"/>
      <c r="AR51" s="271"/>
      <c r="AS51" s="271"/>
      <c r="AT51" s="271"/>
    </row>
    <row r="52" spans="1:46" s="260" customFormat="1" ht="12.75" hidden="1" customHeight="1" outlineLevel="1" x14ac:dyDescent="0.2">
      <c r="A52" s="272" t="s">
        <v>7</v>
      </c>
      <c r="B52" s="526"/>
      <c r="C52" s="526"/>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row>
    <row r="53" spans="1:46" s="260" customFormat="1" ht="12.75" hidden="1" customHeight="1" outlineLevel="1" x14ac:dyDescent="0.2">
      <c r="A53" s="273" t="s">
        <v>254</v>
      </c>
      <c r="B53" s="527"/>
      <c r="C53" s="527"/>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row>
    <row r="54" spans="1:46" s="260" customFormat="1" ht="12.75" hidden="1" customHeight="1" outlineLevel="1" x14ac:dyDescent="0.2">
      <c r="A54" s="273" t="s">
        <v>255</v>
      </c>
      <c r="B54" s="527"/>
      <c r="C54" s="527"/>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c r="AT54" s="271"/>
    </row>
    <row r="55" spans="1:46" s="260" customFormat="1" ht="12.75" hidden="1" customHeight="1" outlineLevel="1" x14ac:dyDescent="0.2">
      <c r="A55" s="273" t="s">
        <v>5</v>
      </c>
      <c r="B55" s="527"/>
      <c r="C55" s="527"/>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c r="AI55" s="271"/>
      <c r="AJ55" s="271"/>
      <c r="AK55" s="271"/>
      <c r="AL55" s="271"/>
      <c r="AM55" s="271"/>
      <c r="AN55" s="271"/>
      <c r="AO55" s="271"/>
      <c r="AP55" s="271"/>
      <c r="AQ55" s="271"/>
      <c r="AR55" s="271"/>
      <c r="AS55" s="271"/>
      <c r="AT55" s="271"/>
    </row>
    <row r="56" spans="1:46" s="260" customFormat="1" ht="12.75" hidden="1" customHeight="1" outlineLevel="1" x14ac:dyDescent="0.2">
      <c r="A56" s="273" t="s">
        <v>12</v>
      </c>
      <c r="B56" s="527"/>
      <c r="C56" s="527"/>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row>
    <row r="57" spans="1:46" s="260" customFormat="1" ht="12.75" hidden="1" customHeight="1" outlineLevel="1" x14ac:dyDescent="0.2">
      <c r="A57" s="273" t="s">
        <v>6</v>
      </c>
      <c r="B57" s="527" t="s">
        <v>298</v>
      </c>
      <c r="C57" s="527"/>
      <c r="D57" s="271"/>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row>
    <row r="58" spans="1:46" s="260" customFormat="1" ht="12.75" hidden="1" customHeight="1" outlineLevel="1" x14ac:dyDescent="0.2">
      <c r="A58" s="273" t="s">
        <v>8</v>
      </c>
      <c r="B58" s="527"/>
      <c r="C58" s="527"/>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1"/>
      <c r="AP58" s="271"/>
      <c r="AQ58" s="271"/>
      <c r="AR58" s="271"/>
      <c r="AS58" s="271"/>
      <c r="AT58" s="271"/>
    </row>
    <row r="59" spans="1:46" s="260" customFormat="1" ht="12.75" hidden="1" customHeight="1" outlineLevel="1" x14ac:dyDescent="0.2">
      <c r="A59" s="274" t="s">
        <v>235</v>
      </c>
      <c r="B59" s="527"/>
      <c r="C59" s="527"/>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271"/>
      <c r="AT59" s="271"/>
    </row>
    <row r="60" spans="1:46" s="260" customFormat="1" ht="12.75" hidden="1" customHeight="1" outlineLevel="1" x14ac:dyDescent="0.2">
      <c r="A60" s="275" t="s">
        <v>234</v>
      </c>
      <c r="B60" s="527"/>
      <c r="C60" s="527"/>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71"/>
    </row>
    <row r="61" spans="1:46" s="260" customFormat="1" ht="12.75" hidden="1" customHeight="1" outlineLevel="1" x14ac:dyDescent="0.2">
      <c r="A61" s="275" t="s">
        <v>221</v>
      </c>
      <c r="B61" s="527"/>
      <c r="C61" s="527"/>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71"/>
      <c r="AP61" s="271"/>
      <c r="AQ61" s="271"/>
      <c r="AR61" s="271"/>
      <c r="AS61" s="271"/>
      <c r="AT61" s="271"/>
    </row>
    <row r="62" spans="1:46" s="260" customFormat="1" ht="12.75" hidden="1" customHeight="1" outlineLevel="1" x14ac:dyDescent="0.2">
      <c r="A62" s="271"/>
      <c r="B62" s="271"/>
      <c r="C62" s="271"/>
      <c r="D62" s="271"/>
      <c r="E62" s="271"/>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1"/>
      <c r="AK62" s="271"/>
      <c r="AL62" s="271"/>
      <c r="AM62" s="271"/>
      <c r="AN62" s="271"/>
      <c r="AO62" s="271"/>
      <c r="AP62" s="271"/>
      <c r="AQ62" s="271"/>
      <c r="AR62" s="271"/>
      <c r="AS62" s="271"/>
      <c r="AT62" s="271"/>
    </row>
    <row r="63" spans="1:46" s="260" customFormat="1" ht="27" hidden="1" customHeight="1" outlineLevel="2" x14ac:dyDescent="0.2">
      <c r="A63" s="276" t="s">
        <v>0</v>
      </c>
      <c r="B63" s="271"/>
      <c r="C63" s="276" t="s">
        <v>9</v>
      </c>
      <c r="D63" s="271"/>
      <c r="E63" s="276"/>
      <c r="F63" s="271"/>
      <c r="G63" s="276" t="s">
        <v>1</v>
      </c>
      <c r="H63" s="276"/>
      <c r="I63" s="271"/>
      <c r="J63" s="271"/>
      <c r="K63" s="271"/>
      <c r="L63" s="271"/>
      <c r="M63" s="271"/>
      <c r="N63" s="271"/>
      <c r="O63" s="271"/>
      <c r="P63" s="472" t="s">
        <v>11</v>
      </c>
      <c r="Q63" s="472"/>
      <c r="R63" s="472"/>
      <c r="S63" s="276"/>
      <c r="T63" s="271"/>
      <c r="U63" s="276" t="s">
        <v>1</v>
      </c>
      <c r="V63" s="276"/>
      <c r="W63" s="271"/>
      <c r="X63" s="271"/>
      <c r="Y63" s="271"/>
      <c r="Z63" s="271"/>
      <c r="AA63" s="271"/>
      <c r="AB63" s="271"/>
      <c r="AC63" s="271"/>
      <c r="AD63" s="271"/>
      <c r="AE63" s="271"/>
      <c r="AF63" s="271"/>
      <c r="AG63" s="276" t="s">
        <v>10</v>
      </c>
      <c r="AH63" s="276"/>
      <c r="AI63" s="277"/>
      <c r="AJ63" s="276"/>
      <c r="AK63" s="271"/>
      <c r="AL63" s="276" t="s">
        <v>1</v>
      </c>
      <c r="AM63" s="276"/>
      <c r="AN63" s="271"/>
      <c r="AO63" s="271"/>
      <c r="AP63" s="271"/>
      <c r="AQ63" s="271"/>
      <c r="AR63" s="271"/>
      <c r="AS63" s="271"/>
      <c r="AT63" s="271"/>
    </row>
    <row r="64" spans="1:46" s="260" customFormat="1" ht="12.75" hidden="1" customHeight="1" outlineLevel="2" x14ac:dyDescent="0.2">
      <c r="A64" s="271"/>
      <c r="B64" s="271"/>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71"/>
    </row>
    <row r="65" spans="1:46" s="260" customFormat="1" ht="12.75" hidden="1" customHeight="1" outlineLevel="2" x14ac:dyDescent="0.2">
      <c r="A65" s="271"/>
      <c r="B65" s="271"/>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row>
    <row r="66" spans="1:46" s="260" customFormat="1" ht="12.75" hidden="1" customHeight="1" outlineLevel="2" x14ac:dyDescent="0.2">
      <c r="A66" s="271"/>
      <c r="B66" s="271"/>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1"/>
      <c r="AO66" s="271"/>
      <c r="AP66" s="271"/>
      <c r="AQ66" s="271"/>
      <c r="AR66" s="271"/>
      <c r="AS66" s="271"/>
      <c r="AT66" s="271"/>
    </row>
    <row r="67" spans="1:46" s="260" customFormat="1" ht="12.75" hidden="1" customHeight="1" outlineLevel="2" x14ac:dyDescent="0.2">
      <c r="A67" s="271"/>
      <c r="B67" s="271"/>
      <c r="C67" s="271"/>
      <c r="D67" s="271"/>
      <c r="E67" s="271"/>
      <c r="F67" s="271"/>
      <c r="G67" s="271"/>
      <c r="H67" s="271"/>
      <c r="I67" s="278"/>
      <c r="J67" s="278"/>
      <c r="K67" s="278"/>
      <c r="L67" s="278"/>
      <c r="M67" s="271"/>
      <c r="N67" s="271"/>
      <c r="O67" s="271"/>
      <c r="P67" s="271"/>
      <c r="Q67" s="271"/>
      <c r="R67" s="271"/>
      <c r="S67" s="271"/>
      <c r="T67" s="271"/>
      <c r="U67" s="271"/>
      <c r="V67" s="271"/>
      <c r="W67" s="278"/>
      <c r="X67" s="278"/>
      <c r="Y67" s="278"/>
      <c r="Z67" s="278"/>
      <c r="AA67" s="278"/>
      <c r="AB67" s="278"/>
      <c r="AC67" s="278"/>
      <c r="AD67" s="279"/>
      <c r="AE67" s="280"/>
      <c r="AF67" s="280"/>
      <c r="AG67" s="280"/>
      <c r="AH67" s="280"/>
      <c r="AI67" s="280"/>
      <c r="AJ67" s="280"/>
      <c r="AK67" s="280"/>
      <c r="AL67" s="280"/>
      <c r="AM67" s="280"/>
      <c r="AN67" s="510" t="s">
        <v>4</v>
      </c>
      <c r="AO67" s="511"/>
      <c r="AP67" s="511"/>
      <c r="AQ67" s="281"/>
      <c r="AR67" s="279"/>
      <c r="AS67" s="279"/>
      <c r="AT67" s="280"/>
    </row>
    <row r="68" spans="1:46" s="260" customFormat="1" ht="12.75" hidden="1" customHeight="1" outlineLevel="2" x14ac:dyDescent="0.2">
      <c r="A68" s="271"/>
      <c r="B68" s="271"/>
      <c r="C68" s="271"/>
      <c r="D68" s="271"/>
      <c r="E68" s="271"/>
      <c r="F68" s="271"/>
      <c r="G68" s="271"/>
      <c r="H68" s="271"/>
      <c r="I68" s="476" t="s">
        <v>4</v>
      </c>
      <c r="J68" s="476"/>
      <c r="K68" s="514"/>
      <c r="L68" s="282"/>
      <c r="M68" s="271"/>
      <c r="N68" s="271"/>
      <c r="O68" s="476" t="s">
        <v>216</v>
      </c>
      <c r="P68" s="271"/>
      <c r="Q68" s="271"/>
      <c r="R68" s="271"/>
      <c r="S68" s="271"/>
      <c r="T68" s="271"/>
      <c r="U68" s="271"/>
      <c r="V68" s="271"/>
      <c r="W68" s="514" t="s">
        <v>4</v>
      </c>
      <c r="X68" s="515"/>
      <c r="Y68" s="515"/>
      <c r="Z68" s="515"/>
      <c r="AA68" s="515"/>
      <c r="AB68" s="282"/>
      <c r="AC68" s="278"/>
      <c r="AD68" s="280"/>
      <c r="AE68" s="507" t="s">
        <v>216</v>
      </c>
      <c r="AF68" s="280"/>
      <c r="AG68" s="280"/>
      <c r="AH68" s="280"/>
      <c r="AI68" s="280"/>
      <c r="AJ68" s="280"/>
      <c r="AK68" s="280"/>
      <c r="AL68" s="280"/>
      <c r="AM68" s="280"/>
      <c r="AN68" s="512"/>
      <c r="AO68" s="513"/>
      <c r="AP68" s="513"/>
      <c r="AQ68" s="283"/>
      <c r="AR68" s="279"/>
      <c r="AS68" s="279"/>
      <c r="AT68" s="507" t="s">
        <v>216</v>
      </c>
    </row>
    <row r="69" spans="1:46" s="260" customFormat="1" ht="12.75" hidden="1" customHeight="1" outlineLevel="2" x14ac:dyDescent="0.2">
      <c r="A69" s="271"/>
      <c r="B69" s="271"/>
      <c r="C69" s="271"/>
      <c r="D69" s="271"/>
      <c r="E69" s="509" t="s">
        <v>2</v>
      </c>
      <c r="F69" s="477" t="s">
        <v>3</v>
      </c>
      <c r="G69" s="507" t="s">
        <v>224</v>
      </c>
      <c r="H69" s="477" t="s">
        <v>299</v>
      </c>
      <c r="I69" s="399" t="s">
        <v>239</v>
      </c>
      <c r="J69" s="399" t="s">
        <v>284</v>
      </c>
      <c r="K69" s="531" t="s">
        <v>256</v>
      </c>
      <c r="L69" s="399" t="s">
        <v>285</v>
      </c>
      <c r="M69" s="271"/>
      <c r="N69" s="271"/>
      <c r="O69" s="476"/>
      <c r="P69" s="271"/>
      <c r="Q69" s="271"/>
      <c r="R69" s="271"/>
      <c r="S69" s="509" t="s">
        <v>2</v>
      </c>
      <c r="T69" s="532" t="s">
        <v>3</v>
      </c>
      <c r="U69" s="507" t="s">
        <v>224</v>
      </c>
      <c r="V69" s="477" t="s">
        <v>283</v>
      </c>
      <c r="W69" s="532" t="s">
        <v>239</v>
      </c>
      <c r="X69" s="399" t="s">
        <v>284</v>
      </c>
      <c r="Y69" s="397" t="s">
        <v>240</v>
      </c>
      <c r="Z69" s="399" t="s">
        <v>286</v>
      </c>
      <c r="AA69" s="507" t="s">
        <v>232</v>
      </c>
      <c r="AB69" s="399" t="s">
        <v>285</v>
      </c>
      <c r="AC69" s="284"/>
      <c r="AD69" s="280"/>
      <c r="AE69" s="507"/>
      <c r="AF69" s="280"/>
      <c r="AG69" s="508" t="s">
        <v>238</v>
      </c>
      <c r="AH69" s="280"/>
      <c r="AI69" s="280"/>
      <c r="AJ69" s="534" t="s">
        <v>2</v>
      </c>
      <c r="AK69" s="532" t="s">
        <v>3</v>
      </c>
      <c r="AL69" s="507" t="s">
        <v>225</v>
      </c>
      <c r="AM69" s="507" t="s">
        <v>281</v>
      </c>
      <c r="AN69" s="506" t="s">
        <v>231</v>
      </c>
      <c r="AO69" s="399" t="s">
        <v>287</v>
      </c>
      <c r="AP69" s="397" t="s">
        <v>260</v>
      </c>
      <c r="AQ69" s="399" t="s">
        <v>288</v>
      </c>
      <c r="AR69" s="285"/>
      <c r="AS69" s="285"/>
      <c r="AT69" s="507"/>
    </row>
    <row r="70" spans="1:46" s="260" customFormat="1" ht="12.75" hidden="1" customHeight="1" outlineLevel="2" x14ac:dyDescent="0.2">
      <c r="A70" s="271"/>
      <c r="B70" s="271"/>
      <c r="C70" s="271"/>
      <c r="D70" s="271"/>
      <c r="E70" s="509"/>
      <c r="F70" s="478"/>
      <c r="G70" s="507"/>
      <c r="H70" s="478"/>
      <c r="I70" s="506"/>
      <c r="J70" s="506"/>
      <c r="K70" s="507"/>
      <c r="L70" s="506"/>
      <c r="M70" s="271"/>
      <c r="N70" s="271"/>
      <c r="O70" s="286"/>
      <c r="P70" s="271"/>
      <c r="Q70" s="271"/>
      <c r="R70" s="271"/>
      <c r="S70" s="509"/>
      <c r="T70" s="533"/>
      <c r="U70" s="507"/>
      <c r="V70" s="478"/>
      <c r="W70" s="533"/>
      <c r="X70" s="506"/>
      <c r="Y70" s="398"/>
      <c r="Z70" s="506"/>
      <c r="AA70" s="507"/>
      <c r="AB70" s="506"/>
      <c r="AC70" s="284"/>
      <c r="AD70" s="285"/>
      <c r="AE70" s="280"/>
      <c r="AF70" s="280"/>
      <c r="AG70" s="508"/>
      <c r="AH70" s="280"/>
      <c r="AI70" s="280"/>
      <c r="AJ70" s="534"/>
      <c r="AK70" s="533"/>
      <c r="AL70" s="507"/>
      <c r="AM70" s="507"/>
      <c r="AN70" s="506"/>
      <c r="AO70" s="506"/>
      <c r="AP70" s="398"/>
      <c r="AQ70" s="506"/>
      <c r="AR70" s="285"/>
      <c r="AS70" s="285"/>
      <c r="AT70" s="280"/>
    </row>
    <row r="71" spans="1:46" s="260" customFormat="1" ht="12.75" hidden="1" customHeight="1" outlineLevel="2" x14ac:dyDescent="0.2">
      <c r="A71" s="271"/>
      <c r="B71" s="271"/>
      <c r="C71" s="271"/>
      <c r="D71" s="271"/>
      <c r="E71" s="509"/>
      <c r="F71" s="479"/>
      <c r="G71" s="507"/>
      <c r="H71" s="479"/>
      <c r="I71" s="506"/>
      <c r="J71" s="506"/>
      <c r="K71" s="507"/>
      <c r="L71" s="506"/>
      <c r="M71" s="271"/>
      <c r="N71" s="287" t="s">
        <v>292</v>
      </c>
      <c r="O71" s="288" t="s">
        <v>217</v>
      </c>
      <c r="P71" s="271"/>
      <c r="Q71" s="271"/>
      <c r="R71" s="271"/>
      <c r="S71" s="509"/>
      <c r="T71" s="531"/>
      <c r="U71" s="507"/>
      <c r="V71" s="479"/>
      <c r="W71" s="531"/>
      <c r="X71" s="506"/>
      <c r="Y71" s="399"/>
      <c r="Z71" s="506"/>
      <c r="AA71" s="507"/>
      <c r="AB71" s="506"/>
      <c r="AC71" s="284"/>
      <c r="AD71" s="287" t="s">
        <v>292</v>
      </c>
      <c r="AE71" s="287" t="s">
        <v>218</v>
      </c>
      <c r="AF71" s="280"/>
      <c r="AG71" s="508"/>
      <c r="AH71" s="280"/>
      <c r="AI71" s="280"/>
      <c r="AJ71" s="534"/>
      <c r="AK71" s="531"/>
      <c r="AL71" s="507"/>
      <c r="AM71" s="507"/>
      <c r="AN71" s="506"/>
      <c r="AO71" s="506"/>
      <c r="AP71" s="399"/>
      <c r="AQ71" s="506"/>
      <c r="AR71" s="285"/>
      <c r="AS71" s="287" t="s">
        <v>292</v>
      </c>
      <c r="AT71" s="287" t="s">
        <v>218</v>
      </c>
    </row>
    <row r="72" spans="1:46" s="260" customFormat="1" ht="12.75" hidden="1" customHeight="1" outlineLevel="2" x14ac:dyDescent="0.2">
      <c r="A72" s="271"/>
      <c r="B72" s="271"/>
      <c r="C72" s="271"/>
      <c r="D72" s="271"/>
      <c r="E72" s="289"/>
      <c r="F72" s="271"/>
      <c r="G72" s="271"/>
      <c r="H72" s="271"/>
      <c r="I72" s="289"/>
      <c r="J72" s="289"/>
      <c r="K72" s="271"/>
      <c r="L72" s="271"/>
      <c r="M72" s="271"/>
      <c r="N72" s="280"/>
      <c r="O72" s="271"/>
      <c r="P72" s="271"/>
      <c r="Q72" s="271"/>
      <c r="R72" s="271"/>
      <c r="S72" s="289"/>
      <c r="T72" s="271"/>
      <c r="U72" s="271"/>
      <c r="V72" s="271"/>
      <c r="W72" s="271"/>
      <c r="X72" s="271"/>
      <c r="Y72" s="289"/>
      <c r="Z72" s="289"/>
      <c r="AA72" s="271"/>
      <c r="AB72" s="271"/>
      <c r="AC72" s="290"/>
      <c r="AD72" s="291"/>
      <c r="AE72" s="280"/>
      <c r="AF72" s="280"/>
      <c r="AG72" s="280"/>
      <c r="AH72" s="280"/>
      <c r="AI72" s="280"/>
      <c r="AJ72" s="292"/>
      <c r="AK72" s="280"/>
      <c r="AL72" s="280"/>
      <c r="AM72" s="280"/>
      <c r="AN72" s="280"/>
      <c r="AO72" s="280"/>
      <c r="AP72" s="280"/>
      <c r="AQ72" s="280"/>
      <c r="AR72" s="293"/>
      <c r="AS72" s="293"/>
      <c r="AT72" s="280"/>
    </row>
    <row r="73" spans="1:46" s="260" customFormat="1" ht="12.75" hidden="1" customHeight="1" outlineLevel="2" x14ac:dyDescent="0.2">
      <c r="A73" s="271"/>
      <c r="B73" s="271"/>
      <c r="C73" s="271"/>
      <c r="D73" s="271"/>
      <c r="E73" s="294"/>
      <c r="F73" s="294"/>
      <c r="G73" s="294"/>
      <c r="H73" s="294"/>
      <c r="I73" s="294"/>
      <c r="J73" s="294"/>
      <c r="K73" s="294"/>
      <c r="L73" s="294"/>
      <c r="M73" s="271"/>
      <c r="N73" s="280"/>
      <c r="O73" s="290"/>
      <c r="P73" s="271"/>
      <c r="Q73" s="271"/>
      <c r="R73" s="271"/>
      <c r="S73" s="294"/>
      <c r="T73" s="294"/>
      <c r="U73" s="294"/>
      <c r="V73" s="294"/>
      <c r="W73" s="295"/>
      <c r="X73" s="295"/>
      <c r="Y73" s="295"/>
      <c r="Z73" s="295"/>
      <c r="AA73" s="294"/>
      <c r="AB73" s="294"/>
      <c r="AC73" s="290"/>
      <c r="AD73" s="293"/>
      <c r="AE73" s="293"/>
      <c r="AF73" s="280"/>
      <c r="AG73" s="280"/>
      <c r="AH73" s="280"/>
      <c r="AI73" s="280"/>
      <c r="AJ73" s="296"/>
      <c r="AK73" s="296"/>
      <c r="AL73" s="296"/>
      <c r="AM73" s="296"/>
      <c r="AN73" s="296"/>
      <c r="AO73" s="296"/>
      <c r="AP73" s="296"/>
      <c r="AQ73" s="296"/>
      <c r="AR73" s="293"/>
      <c r="AS73" s="293"/>
      <c r="AT73" s="293"/>
    </row>
    <row r="74" spans="1:46" s="260" customFormat="1" ht="105" hidden="1" customHeight="1" outlineLevel="2" x14ac:dyDescent="0.2">
      <c r="A74" s="536" t="s">
        <v>300</v>
      </c>
      <c r="B74" s="537"/>
      <c r="C74" s="297" t="s">
        <v>301</v>
      </c>
      <c r="D74" s="290"/>
      <c r="E74" s="298" t="s">
        <v>302</v>
      </c>
      <c r="F74" s="299">
        <v>61973</v>
      </c>
      <c r="G74" s="299">
        <v>4149</v>
      </c>
      <c r="H74" s="299">
        <v>2076</v>
      </c>
      <c r="I74" s="300"/>
      <c r="J74" s="300"/>
      <c r="K74" s="300"/>
      <c r="L74" s="300"/>
      <c r="M74" s="271"/>
      <c r="N74" s="301" t="s">
        <v>303</v>
      </c>
      <c r="O74" s="302" t="s">
        <v>304</v>
      </c>
      <c r="P74" s="271"/>
      <c r="Q74" s="303" t="s">
        <v>305</v>
      </c>
      <c r="R74" s="473"/>
      <c r="S74" s="304" t="s">
        <v>306</v>
      </c>
      <c r="T74" s="305">
        <v>61973</v>
      </c>
      <c r="U74" s="299">
        <v>6915</v>
      </c>
      <c r="V74" s="299">
        <v>3458</v>
      </c>
      <c r="W74" s="305">
        <v>4149</v>
      </c>
      <c r="X74" s="305">
        <v>2076</v>
      </c>
      <c r="Y74" s="300"/>
      <c r="Z74" s="300"/>
      <c r="AA74" s="300"/>
      <c r="AB74" s="300"/>
      <c r="AC74" s="290"/>
      <c r="AD74" s="301" t="s">
        <v>307</v>
      </c>
      <c r="AE74" s="301" t="s">
        <v>308</v>
      </c>
      <c r="AF74" s="280"/>
      <c r="AG74" s="303" t="s">
        <v>309</v>
      </c>
      <c r="AH74" s="287" t="s">
        <v>425</v>
      </c>
      <c r="AI74" s="285"/>
      <c r="AJ74" s="306" t="s">
        <v>310</v>
      </c>
      <c r="AK74" s="307">
        <v>40000</v>
      </c>
      <c r="AL74" s="301">
        <v>10000</v>
      </c>
      <c r="AM74" s="301">
        <v>5000</v>
      </c>
      <c r="AN74" s="307"/>
      <c r="AO74" s="307"/>
      <c r="AP74" s="307"/>
      <c r="AQ74" s="307"/>
      <c r="AR74" s="293"/>
      <c r="AS74" s="301" t="s">
        <v>311</v>
      </c>
      <c r="AT74" s="301"/>
    </row>
    <row r="75" spans="1:46" s="260" customFormat="1" ht="120" hidden="1" customHeight="1" outlineLevel="2" x14ac:dyDescent="0.2">
      <c r="A75" s="536"/>
      <c r="B75" s="537"/>
      <c r="C75" s="297" t="s">
        <v>312</v>
      </c>
      <c r="D75" s="290"/>
      <c r="E75" s="298" t="s">
        <v>313</v>
      </c>
      <c r="F75" s="299">
        <v>61973</v>
      </c>
      <c r="G75" s="299">
        <v>9699</v>
      </c>
      <c r="H75" s="299">
        <v>4850</v>
      </c>
      <c r="I75" s="308">
        <v>4149</v>
      </c>
      <c r="J75" s="308">
        <v>2076</v>
      </c>
      <c r="K75" s="300"/>
      <c r="L75" s="300"/>
      <c r="M75" s="271"/>
      <c r="N75" s="301" t="s">
        <v>314</v>
      </c>
      <c r="O75" s="302" t="s">
        <v>304</v>
      </c>
      <c r="P75" s="271"/>
      <c r="Q75" s="297" t="s">
        <v>315</v>
      </c>
      <c r="R75" s="473"/>
      <c r="S75" s="304" t="s">
        <v>306</v>
      </c>
      <c r="T75" s="305">
        <v>61973</v>
      </c>
      <c r="U75" s="299">
        <v>3098</v>
      </c>
      <c r="V75" s="299">
        <v>1549</v>
      </c>
      <c r="W75" s="299"/>
      <c r="X75" s="299"/>
      <c r="Y75" s="300"/>
      <c r="Z75" s="300"/>
      <c r="AA75" s="300"/>
      <c r="AB75" s="300"/>
      <c r="AC75" s="290"/>
      <c r="AD75" s="301" t="s">
        <v>316</v>
      </c>
      <c r="AE75" s="307"/>
      <c r="AF75" s="280"/>
      <c r="AG75" s="303" t="s">
        <v>279</v>
      </c>
      <c r="AH75" s="287" t="s">
        <v>426</v>
      </c>
      <c r="AI75" s="285"/>
      <c r="AJ75" s="304" t="s">
        <v>306</v>
      </c>
      <c r="AK75" s="305">
        <v>61973</v>
      </c>
      <c r="AL75" s="307">
        <v>30985</v>
      </c>
      <c r="AM75" s="299">
        <v>15495</v>
      </c>
      <c r="AN75" s="307"/>
      <c r="AO75" s="307"/>
      <c r="AP75" s="307">
        <v>30985</v>
      </c>
      <c r="AQ75" s="299">
        <v>15495</v>
      </c>
      <c r="AR75" s="293"/>
      <c r="AS75" s="301" t="s">
        <v>317</v>
      </c>
      <c r="AT75" s="307" t="s">
        <v>318</v>
      </c>
    </row>
    <row r="76" spans="1:46" s="260" customFormat="1" ht="109.5" hidden="1" customHeight="1" outlineLevel="2" x14ac:dyDescent="0.2">
      <c r="A76" s="536"/>
      <c r="B76" s="537"/>
      <c r="C76" s="297" t="s">
        <v>319</v>
      </c>
      <c r="D76" s="290"/>
      <c r="E76" s="298" t="s">
        <v>320</v>
      </c>
      <c r="F76" s="299">
        <v>61973</v>
      </c>
      <c r="G76" s="299">
        <v>7125</v>
      </c>
      <c r="H76" s="299">
        <v>3567</v>
      </c>
      <c r="I76" s="299">
        <v>7125</v>
      </c>
      <c r="J76" s="308">
        <v>3567</v>
      </c>
      <c r="K76" s="300"/>
      <c r="L76" s="300"/>
      <c r="M76" s="271"/>
      <c r="N76" s="301" t="s">
        <v>321</v>
      </c>
      <c r="O76" s="302" t="s">
        <v>322</v>
      </c>
      <c r="P76" s="271"/>
      <c r="Q76" s="297" t="s">
        <v>323</v>
      </c>
      <c r="R76" s="473"/>
      <c r="S76" s="304" t="s">
        <v>306</v>
      </c>
      <c r="T76" s="305">
        <v>61973</v>
      </c>
      <c r="U76" s="299">
        <v>3098</v>
      </c>
      <c r="V76" s="299">
        <v>1549</v>
      </c>
      <c r="W76" s="299"/>
      <c r="X76" s="299"/>
      <c r="Y76" s="300"/>
      <c r="Z76" s="300"/>
      <c r="AA76" s="300"/>
      <c r="AB76" s="300"/>
      <c r="AC76" s="290"/>
      <c r="AD76" s="301" t="s">
        <v>324</v>
      </c>
      <c r="AE76" s="301" t="s">
        <v>308</v>
      </c>
      <c r="AF76" s="280"/>
      <c r="AG76" s="303" t="s">
        <v>325</v>
      </c>
      <c r="AH76" s="287" t="s">
        <v>427</v>
      </c>
      <c r="AI76" s="285"/>
      <c r="AJ76" s="306" t="s">
        <v>326</v>
      </c>
      <c r="AK76" s="305">
        <v>1738045</v>
      </c>
      <c r="AL76" s="307">
        <v>695217</v>
      </c>
      <c r="AM76" s="299">
        <v>342109</v>
      </c>
      <c r="AN76" s="307"/>
      <c r="AO76" s="307"/>
      <c r="AP76" s="307">
        <v>30985</v>
      </c>
      <c r="AQ76" s="299">
        <v>15495</v>
      </c>
      <c r="AR76" s="293"/>
      <c r="AS76" s="301" t="s">
        <v>327</v>
      </c>
      <c r="AT76" s="307" t="s">
        <v>318</v>
      </c>
    </row>
    <row r="77" spans="1:46" s="260" customFormat="1" ht="87.75" hidden="1" customHeight="1" outlineLevel="2" x14ac:dyDescent="0.2">
      <c r="A77" s="278"/>
      <c r="B77" s="271"/>
      <c r="C77" s="297"/>
      <c r="D77" s="290"/>
      <c r="E77" s="309"/>
      <c r="F77" s="299"/>
      <c r="G77" s="299"/>
      <c r="H77" s="299"/>
      <c r="I77" s="308"/>
      <c r="J77" s="308"/>
      <c r="K77" s="300"/>
      <c r="L77" s="300"/>
      <c r="M77" s="271"/>
      <c r="N77" s="299"/>
      <c r="O77" s="299"/>
      <c r="P77" s="271"/>
      <c r="Q77" s="310"/>
      <c r="R77" s="290"/>
      <c r="S77" s="309"/>
      <c r="T77" s="299"/>
      <c r="U77" s="299"/>
      <c r="V77" s="299"/>
      <c r="W77" s="299"/>
      <c r="X77" s="299"/>
      <c r="Y77" s="300"/>
      <c r="Z77" s="300"/>
      <c r="AA77" s="300"/>
      <c r="AB77" s="300"/>
      <c r="AC77" s="290"/>
      <c r="AD77" s="299"/>
      <c r="AE77" s="299"/>
      <c r="AF77" s="271"/>
      <c r="AG77" s="303" t="s">
        <v>230</v>
      </c>
      <c r="AH77" s="288" t="s">
        <v>432</v>
      </c>
      <c r="AI77" s="284"/>
      <c r="AJ77" s="309"/>
      <c r="AK77" s="299"/>
      <c r="AL77" s="299"/>
      <c r="AM77" s="299"/>
      <c r="AN77" s="299"/>
      <c r="AO77" s="299"/>
      <c r="AP77" s="299"/>
      <c r="AQ77" s="299"/>
      <c r="AR77" s="290"/>
      <c r="AS77" s="301"/>
      <c r="AT77" s="307"/>
    </row>
    <row r="78" spans="1:46" s="260" customFormat="1" ht="96" hidden="1" customHeight="1" outlineLevel="2" x14ac:dyDescent="0.2">
      <c r="A78" s="271"/>
      <c r="B78" s="271"/>
      <c r="C78" s="297"/>
      <c r="D78" s="290"/>
      <c r="E78" s="298"/>
      <c r="F78" s="299"/>
      <c r="G78" s="299"/>
      <c r="H78" s="299"/>
      <c r="I78" s="299"/>
      <c r="J78" s="308"/>
      <c r="K78" s="300"/>
      <c r="L78" s="300"/>
      <c r="M78" s="271"/>
      <c r="N78" s="301"/>
      <c r="O78" s="299"/>
      <c r="P78" s="271"/>
      <c r="Q78" s="310"/>
      <c r="R78" s="290"/>
      <c r="S78" s="304"/>
      <c r="T78" s="299"/>
      <c r="U78" s="299"/>
      <c r="V78" s="299"/>
      <c r="W78" s="299"/>
      <c r="X78" s="299"/>
      <c r="Y78" s="300"/>
      <c r="Z78" s="300"/>
      <c r="AA78" s="300"/>
      <c r="AB78" s="300"/>
      <c r="AC78" s="290"/>
      <c r="AD78" s="299"/>
      <c r="AE78" s="299"/>
      <c r="AF78" s="271"/>
      <c r="AG78" s="311" t="s">
        <v>265</v>
      </c>
      <c r="AH78" s="288" t="s">
        <v>431</v>
      </c>
      <c r="AI78" s="284"/>
      <c r="AJ78" s="309"/>
      <c r="AK78" s="299"/>
      <c r="AL78" s="299"/>
      <c r="AM78" s="299"/>
      <c r="AN78" s="299"/>
      <c r="AO78" s="299"/>
      <c r="AP78" s="299"/>
      <c r="AQ78" s="299"/>
      <c r="AR78" s="290"/>
      <c r="AS78" s="299"/>
      <c r="AT78" s="299"/>
    </row>
    <row r="79" spans="1:46" s="260" customFormat="1" ht="57.75" hidden="1" customHeight="1" outlineLevel="2" x14ac:dyDescent="0.2">
      <c r="A79" s="294"/>
      <c r="B79" s="336"/>
      <c r="C79" s="310"/>
      <c r="D79" s="290"/>
      <c r="E79" s="309"/>
      <c r="F79" s="299"/>
      <c r="G79" s="299"/>
      <c r="H79" s="299"/>
      <c r="I79" s="308"/>
      <c r="J79" s="308"/>
      <c r="K79" s="300"/>
      <c r="L79" s="300"/>
      <c r="M79" s="271"/>
      <c r="N79" s="299"/>
      <c r="O79" s="299"/>
      <c r="P79" s="271"/>
      <c r="Q79" s="310"/>
      <c r="R79" s="290"/>
      <c r="S79" s="309"/>
      <c r="T79" s="299"/>
      <c r="U79" s="299"/>
      <c r="V79" s="299"/>
      <c r="W79" s="299"/>
      <c r="X79" s="299"/>
      <c r="Y79" s="300"/>
      <c r="Z79" s="300"/>
      <c r="AA79" s="300"/>
      <c r="AB79" s="300"/>
      <c r="AC79" s="290"/>
      <c r="AD79" s="299"/>
      <c r="AE79" s="299"/>
      <c r="AF79" s="271"/>
      <c r="AG79" s="312" t="s">
        <v>328</v>
      </c>
      <c r="AH79" s="288" t="s">
        <v>430</v>
      </c>
      <c r="AI79" s="284"/>
      <c r="AJ79" s="309" t="s">
        <v>329</v>
      </c>
      <c r="AK79" s="299">
        <v>830232</v>
      </c>
      <c r="AL79" s="299">
        <v>41512</v>
      </c>
      <c r="AM79" s="299">
        <v>20756</v>
      </c>
      <c r="AN79" s="299"/>
      <c r="AO79" s="299"/>
      <c r="AP79" s="299"/>
      <c r="AQ79" s="299"/>
      <c r="AR79" s="290"/>
      <c r="AS79" s="302" t="s">
        <v>330</v>
      </c>
      <c r="AT79" s="302" t="s">
        <v>331</v>
      </c>
    </row>
    <row r="80" spans="1:46" s="260" customFormat="1" ht="60.75" hidden="1" customHeight="1" outlineLevel="2" x14ac:dyDescent="0.2">
      <c r="A80" s="313"/>
      <c r="B80" s="355"/>
      <c r="C80" s="310"/>
      <c r="D80" s="290"/>
      <c r="E80" s="309"/>
      <c r="F80" s="299"/>
      <c r="G80" s="299"/>
      <c r="H80" s="299"/>
      <c r="I80" s="308"/>
      <c r="J80" s="308"/>
      <c r="K80" s="300"/>
      <c r="L80" s="300"/>
      <c r="M80" s="271"/>
      <c r="N80" s="299"/>
      <c r="O80" s="299"/>
      <c r="P80" s="271"/>
      <c r="Q80" s="310"/>
      <c r="R80" s="290"/>
      <c r="S80" s="309"/>
      <c r="T80" s="299"/>
      <c r="U80" s="299"/>
      <c r="V80" s="299"/>
      <c r="W80" s="299"/>
      <c r="X80" s="299"/>
      <c r="Y80" s="300"/>
      <c r="Z80" s="300"/>
      <c r="AA80" s="300"/>
      <c r="AB80" s="300"/>
      <c r="AC80" s="290"/>
      <c r="AD80" s="299"/>
      <c r="AE80" s="299"/>
      <c r="AF80" s="271"/>
      <c r="AG80" s="312" t="s">
        <v>332</v>
      </c>
      <c r="AH80" s="288" t="s">
        <v>429</v>
      </c>
      <c r="AI80" s="284"/>
      <c r="AJ80" s="304" t="s">
        <v>306</v>
      </c>
      <c r="AK80" s="305">
        <v>61973</v>
      </c>
      <c r="AL80" s="299">
        <v>43381</v>
      </c>
      <c r="AM80" s="299">
        <v>21690</v>
      </c>
      <c r="AN80" s="299">
        <v>39043</v>
      </c>
      <c r="AO80" s="299">
        <v>19521</v>
      </c>
      <c r="AP80" s="299">
        <v>39043</v>
      </c>
      <c r="AQ80" s="299">
        <v>19521</v>
      </c>
      <c r="AR80" s="290"/>
      <c r="AS80" s="299"/>
      <c r="AT80" s="299"/>
    </row>
    <row r="81" spans="1:46" s="260" customFormat="1" ht="68.25" hidden="1" customHeight="1" outlineLevel="2" x14ac:dyDescent="0.2">
      <c r="A81" s="271"/>
      <c r="B81" s="336"/>
      <c r="C81" s="310"/>
      <c r="D81" s="290"/>
      <c r="E81" s="309"/>
      <c r="F81" s="299"/>
      <c r="G81" s="299"/>
      <c r="H81" s="299"/>
      <c r="I81" s="308"/>
      <c r="J81" s="308"/>
      <c r="K81" s="300"/>
      <c r="L81" s="300"/>
      <c r="M81" s="271"/>
      <c r="N81" s="299"/>
      <c r="O81" s="299"/>
      <c r="P81" s="271"/>
      <c r="Q81" s="310"/>
      <c r="R81" s="290"/>
      <c r="S81" s="309"/>
      <c r="T81" s="299"/>
      <c r="U81" s="299"/>
      <c r="V81" s="299"/>
      <c r="W81" s="299"/>
      <c r="X81" s="299"/>
      <c r="Y81" s="300"/>
      <c r="Z81" s="300"/>
      <c r="AA81" s="300"/>
      <c r="AB81" s="300"/>
      <c r="AC81" s="290"/>
      <c r="AD81" s="299"/>
      <c r="AE81" s="299"/>
      <c r="AF81" s="271"/>
      <c r="AG81" s="312" t="s">
        <v>333</v>
      </c>
      <c r="AH81" s="288" t="s">
        <v>428</v>
      </c>
      <c r="AI81" s="284"/>
      <c r="AJ81" s="304" t="s">
        <v>306</v>
      </c>
      <c r="AK81" s="305">
        <v>61973</v>
      </c>
      <c r="AL81" s="307">
        <v>30985</v>
      </c>
      <c r="AM81" s="299">
        <v>15495</v>
      </c>
      <c r="AN81" s="307">
        <v>30985</v>
      </c>
      <c r="AO81" s="299">
        <v>15495</v>
      </c>
      <c r="AP81" s="307">
        <v>30985</v>
      </c>
      <c r="AQ81" s="299">
        <v>15495</v>
      </c>
      <c r="AR81" s="290"/>
      <c r="AS81" s="299"/>
      <c r="AT81" s="299"/>
    </row>
    <row r="82" spans="1:46" s="260" customFormat="1" ht="12.75" hidden="1" customHeight="1" outlineLevel="2" x14ac:dyDescent="0.2">
      <c r="A82" s="271"/>
      <c r="B82" s="271"/>
      <c r="C82" s="310"/>
      <c r="D82" s="290"/>
      <c r="E82" s="309"/>
      <c r="F82" s="299"/>
      <c r="G82" s="299"/>
      <c r="H82" s="299"/>
      <c r="I82" s="308"/>
      <c r="J82" s="308"/>
      <c r="K82" s="300"/>
      <c r="L82" s="300"/>
      <c r="M82" s="271"/>
      <c r="N82" s="299"/>
      <c r="O82" s="299"/>
      <c r="P82" s="271"/>
      <c r="Q82" s="310"/>
      <c r="R82" s="290"/>
      <c r="S82" s="309"/>
      <c r="T82" s="299"/>
      <c r="U82" s="299"/>
      <c r="V82" s="299"/>
      <c r="W82" s="299"/>
      <c r="X82" s="299"/>
      <c r="Y82" s="300"/>
      <c r="Z82" s="300"/>
      <c r="AA82" s="300"/>
      <c r="AB82" s="300"/>
      <c r="AC82" s="290"/>
      <c r="AD82" s="299"/>
      <c r="AE82" s="299"/>
      <c r="AF82" s="271"/>
      <c r="AG82" s="311"/>
      <c r="AH82" s="342"/>
      <c r="AI82" s="290"/>
      <c r="AJ82" s="309"/>
      <c r="AK82" s="299"/>
      <c r="AL82" s="299"/>
      <c r="AM82" s="299"/>
      <c r="AN82" s="299"/>
      <c r="AO82" s="299"/>
      <c r="AP82" s="299"/>
      <c r="AQ82" s="299"/>
      <c r="AR82" s="290"/>
      <c r="AS82" s="299"/>
      <c r="AT82" s="299"/>
    </row>
    <row r="83" spans="1:46" s="260" customFormat="1" ht="12.75" hidden="1" customHeight="1" outlineLevel="2" x14ac:dyDescent="0.2">
      <c r="A83" s="271"/>
      <c r="B83" s="271"/>
      <c r="C83" s="310"/>
      <c r="D83" s="290"/>
      <c r="E83" s="309"/>
      <c r="F83" s="299"/>
      <c r="G83" s="299"/>
      <c r="H83" s="299"/>
      <c r="I83" s="308"/>
      <c r="J83" s="308"/>
      <c r="K83" s="300"/>
      <c r="L83" s="300"/>
      <c r="M83" s="271"/>
      <c r="N83" s="299"/>
      <c r="O83" s="299"/>
      <c r="P83" s="271"/>
      <c r="Q83" s="310"/>
      <c r="R83" s="290"/>
      <c r="S83" s="309"/>
      <c r="T83" s="299"/>
      <c r="U83" s="299"/>
      <c r="V83" s="299"/>
      <c r="W83" s="299"/>
      <c r="X83" s="299"/>
      <c r="Y83" s="300"/>
      <c r="Z83" s="300"/>
      <c r="AA83" s="300"/>
      <c r="AB83" s="300"/>
      <c r="AC83" s="290"/>
      <c r="AD83" s="299"/>
      <c r="AE83" s="299"/>
      <c r="AF83" s="271"/>
      <c r="AG83" s="311"/>
      <c r="AH83" s="342"/>
      <c r="AI83" s="290"/>
      <c r="AJ83" s="309"/>
      <c r="AK83" s="299"/>
      <c r="AL83" s="299"/>
      <c r="AM83" s="299"/>
      <c r="AN83" s="299"/>
      <c r="AO83" s="299"/>
      <c r="AP83" s="299"/>
      <c r="AQ83" s="299"/>
      <c r="AR83" s="290"/>
      <c r="AS83" s="299"/>
      <c r="AT83" s="299"/>
    </row>
    <row r="84" spans="1:46" s="260" customFormat="1" ht="12.75" hidden="1" customHeight="1" outlineLevel="2" x14ac:dyDescent="0.2">
      <c r="A84" s="271"/>
      <c r="B84" s="271"/>
      <c r="C84" s="310"/>
      <c r="D84" s="290"/>
      <c r="E84" s="309"/>
      <c r="F84" s="299"/>
      <c r="G84" s="299"/>
      <c r="H84" s="299"/>
      <c r="I84" s="308"/>
      <c r="J84" s="308"/>
      <c r="K84" s="300"/>
      <c r="L84" s="300"/>
      <c r="M84" s="271"/>
      <c r="N84" s="299"/>
      <c r="O84" s="299"/>
      <c r="P84" s="271"/>
      <c r="Q84" s="310"/>
      <c r="R84" s="290"/>
      <c r="S84" s="309"/>
      <c r="T84" s="299"/>
      <c r="U84" s="299"/>
      <c r="V84" s="299"/>
      <c r="W84" s="299"/>
      <c r="X84" s="299"/>
      <c r="Y84" s="300"/>
      <c r="Z84" s="300"/>
      <c r="AA84" s="300"/>
      <c r="AB84" s="300"/>
      <c r="AC84" s="290"/>
      <c r="AD84" s="299"/>
      <c r="AE84" s="299"/>
      <c r="AF84" s="271"/>
      <c r="AG84" s="311"/>
      <c r="AH84" s="342"/>
      <c r="AI84" s="290"/>
      <c r="AJ84" s="309"/>
      <c r="AK84" s="299"/>
      <c r="AL84" s="299"/>
      <c r="AM84" s="299"/>
      <c r="AN84" s="299"/>
      <c r="AO84" s="299"/>
      <c r="AP84" s="299"/>
      <c r="AQ84" s="299"/>
      <c r="AR84" s="290"/>
      <c r="AS84" s="299"/>
      <c r="AT84" s="299"/>
    </row>
    <row r="85" spans="1:46" s="260" customFormat="1" ht="12.75" hidden="1" customHeight="1" outlineLevel="2" x14ac:dyDescent="0.2">
      <c r="A85" s="271"/>
      <c r="B85" s="271"/>
      <c r="C85" s="310"/>
      <c r="D85" s="290"/>
      <c r="E85" s="309"/>
      <c r="F85" s="299"/>
      <c r="G85" s="299"/>
      <c r="H85" s="299"/>
      <c r="I85" s="308"/>
      <c r="J85" s="308"/>
      <c r="K85" s="300"/>
      <c r="L85" s="300"/>
      <c r="M85" s="271"/>
      <c r="N85" s="299"/>
      <c r="O85" s="299"/>
      <c r="P85" s="271"/>
      <c r="Q85" s="310"/>
      <c r="R85" s="290"/>
      <c r="S85" s="309"/>
      <c r="T85" s="299"/>
      <c r="U85" s="299"/>
      <c r="V85" s="299"/>
      <c r="W85" s="299"/>
      <c r="X85" s="299"/>
      <c r="Y85" s="300"/>
      <c r="Z85" s="300"/>
      <c r="AA85" s="300"/>
      <c r="AB85" s="300"/>
      <c r="AC85" s="290"/>
      <c r="AD85" s="299"/>
      <c r="AE85" s="299"/>
      <c r="AF85" s="271"/>
      <c r="AG85" s="311"/>
      <c r="AH85" s="342"/>
      <c r="AI85" s="290"/>
      <c r="AJ85" s="309"/>
      <c r="AK85" s="299"/>
      <c r="AL85" s="299"/>
      <c r="AM85" s="299"/>
      <c r="AN85" s="299"/>
      <c r="AO85" s="299"/>
      <c r="AP85" s="299"/>
      <c r="AQ85" s="299"/>
      <c r="AR85" s="290"/>
      <c r="AS85" s="299"/>
      <c r="AT85" s="299"/>
    </row>
    <row r="86" spans="1:46" s="260" customFormat="1" ht="12.75" hidden="1" customHeight="1" outlineLevel="2" x14ac:dyDescent="0.2">
      <c r="A86" s="271"/>
      <c r="B86" s="271"/>
      <c r="C86" s="310"/>
      <c r="D86" s="290"/>
      <c r="E86" s="309"/>
      <c r="F86" s="299"/>
      <c r="G86" s="299"/>
      <c r="H86" s="299"/>
      <c r="I86" s="308"/>
      <c r="J86" s="308"/>
      <c r="K86" s="300"/>
      <c r="L86" s="300"/>
      <c r="M86" s="271"/>
      <c r="N86" s="299"/>
      <c r="O86" s="299"/>
      <c r="P86" s="271"/>
      <c r="Q86" s="310"/>
      <c r="R86" s="290"/>
      <c r="S86" s="309"/>
      <c r="T86" s="299"/>
      <c r="U86" s="299"/>
      <c r="V86" s="299"/>
      <c r="W86" s="299"/>
      <c r="X86" s="299"/>
      <c r="Y86" s="300"/>
      <c r="Z86" s="300"/>
      <c r="AA86" s="300"/>
      <c r="AB86" s="300"/>
      <c r="AC86" s="290"/>
      <c r="AD86" s="299"/>
      <c r="AE86" s="299"/>
      <c r="AF86" s="271"/>
      <c r="AG86" s="311"/>
      <c r="AH86" s="342"/>
      <c r="AI86" s="290"/>
      <c r="AJ86" s="309"/>
      <c r="AK86" s="299"/>
      <c r="AL86" s="299"/>
      <c r="AM86" s="299"/>
      <c r="AN86" s="299"/>
      <c r="AO86" s="299"/>
      <c r="AP86" s="299"/>
      <c r="AQ86" s="299"/>
      <c r="AR86" s="290"/>
      <c r="AS86" s="299"/>
      <c r="AT86" s="299"/>
    </row>
    <row r="87" spans="1:46" s="260" customFormat="1" ht="12.75" hidden="1" customHeight="1" outlineLevel="2" x14ac:dyDescent="0.2">
      <c r="A87" s="271"/>
      <c r="B87" s="271"/>
      <c r="C87" s="271"/>
      <c r="D87" s="271"/>
      <c r="E87" s="271"/>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1"/>
      <c r="AL87" s="271" t="s">
        <v>262</v>
      </c>
      <c r="AM87" s="271"/>
      <c r="AN87" s="271" t="s">
        <v>263</v>
      </c>
      <c r="AO87" s="271"/>
      <c r="AP87" s="271"/>
      <c r="AQ87" s="271" t="s">
        <v>264</v>
      </c>
      <c r="AR87" s="271"/>
      <c r="AS87" s="271"/>
      <c r="AT87" s="271"/>
    </row>
    <row r="88" spans="1:46" s="260" customFormat="1" ht="15" hidden="1" customHeight="1" outlineLevel="2" x14ac:dyDescent="0.2">
      <c r="A88" s="271"/>
      <c r="B88" s="271"/>
      <c r="C88" s="271"/>
      <c r="D88" s="271"/>
      <c r="E88" s="474" t="s">
        <v>290</v>
      </c>
      <c r="F88" s="475"/>
      <c r="G88" s="314">
        <f>SUM(G74:G86)-SUM(I74:I86)-SUM(K74:K86)</f>
        <v>9699</v>
      </c>
      <c r="H88" s="315"/>
      <c r="I88" s="316" t="s">
        <v>289</v>
      </c>
      <c r="J88" s="317"/>
      <c r="K88" s="318"/>
      <c r="L88" s="314">
        <f>SUM(H74:H86)-SUM(J74:J86)-SUM(L74:L86)</f>
        <v>4850</v>
      </c>
      <c r="M88" s="271"/>
      <c r="N88" s="271"/>
      <c r="O88" s="271"/>
      <c r="P88" s="271"/>
      <c r="Q88" s="271"/>
      <c r="R88" s="271"/>
      <c r="S88" s="474" t="s">
        <v>14</v>
      </c>
      <c r="T88" s="475"/>
      <c r="U88" s="314">
        <f>SUM(U74:U86)-SUM(W74:W86)-SUM(Y74:Y86)-SUM(AA74:AA86)</f>
        <v>8962</v>
      </c>
      <c r="V88" s="315"/>
      <c r="W88" s="314" t="s">
        <v>289</v>
      </c>
      <c r="X88" s="305"/>
      <c r="Y88" s="305"/>
      <c r="Z88" s="305">
        <f>SUM(V74:V86)-SUM(X74:X86)-SUM(Z74:Z86)-SUM(AB74:AB86)</f>
        <v>4480</v>
      </c>
      <c r="AA88" s="271"/>
      <c r="AB88" s="271"/>
      <c r="AC88" s="271"/>
      <c r="AD88" s="271"/>
      <c r="AE88" s="271"/>
      <c r="AF88" s="271"/>
      <c r="AG88" s="271"/>
      <c r="AH88" s="271"/>
      <c r="AI88" s="271"/>
      <c r="AJ88" s="474" t="s">
        <v>15</v>
      </c>
      <c r="AK88" s="475"/>
      <c r="AL88" s="314">
        <f>SUM(AL74:AL86)-SUM(AN74:AN86)</f>
        <v>782052</v>
      </c>
      <c r="AM88" s="315"/>
      <c r="AN88" s="314" t="s">
        <v>291</v>
      </c>
      <c r="AO88" s="305"/>
      <c r="AP88" s="314">
        <f>SUM(AM74:AM86)-SUM(AO74:AO86)</f>
        <v>385529</v>
      </c>
      <c r="AQ88" s="314">
        <f>SUM(AL74:AL86)-SUM(AP74:AP86)</f>
        <v>720082</v>
      </c>
      <c r="AR88" s="271"/>
      <c r="AS88" s="271"/>
      <c r="AT88" s="271"/>
    </row>
    <row r="89" spans="1:46" s="260" customFormat="1" ht="12.75" hidden="1" customHeight="1" outlineLevel="1" collapsed="1" x14ac:dyDescent="0.2">
      <c r="A89" s="271"/>
      <c r="B89" s="271"/>
      <c r="C89" s="271"/>
      <c r="D89" s="271"/>
      <c r="E89" s="271"/>
      <c r="F89" s="271"/>
      <c r="G89" s="271"/>
      <c r="H89" s="271"/>
      <c r="I89" s="271"/>
      <c r="J89" s="271"/>
      <c r="K89" s="271"/>
      <c r="L89" s="271"/>
      <c r="M89" s="271"/>
      <c r="N89" s="271"/>
      <c r="O89" s="271"/>
      <c r="P89" s="271"/>
      <c r="Q89" s="271"/>
      <c r="R89" s="271"/>
      <c r="S89" s="271"/>
      <c r="T89" s="271"/>
      <c r="U89" s="271"/>
      <c r="V89" s="271"/>
      <c r="W89" s="271"/>
      <c r="X89" s="271"/>
      <c r="Y89" s="271"/>
      <c r="Z89" s="271"/>
      <c r="AA89" s="271"/>
      <c r="AB89" s="271"/>
      <c r="AC89" s="271"/>
      <c r="AD89" s="271"/>
      <c r="AE89" s="271"/>
      <c r="AF89" s="271"/>
      <c r="AG89" s="271"/>
      <c r="AH89" s="271"/>
      <c r="AI89" s="271"/>
      <c r="AJ89" s="319"/>
      <c r="AK89" s="320"/>
      <c r="AL89" s="271"/>
      <c r="AM89" s="271"/>
      <c r="AN89" s="271"/>
      <c r="AO89" s="271"/>
      <c r="AP89" s="290"/>
      <c r="AQ89" s="305" t="str">
        <f>IF(SUM(AK74:AK86)&gt;AQ88,"OK","CHECK AGAIN")</f>
        <v>OK</v>
      </c>
      <c r="AR89" s="271"/>
      <c r="AS89" s="271"/>
      <c r="AT89" s="271"/>
    </row>
    <row r="90" spans="1:46" s="260" customFormat="1" ht="20.25" hidden="1" customHeight="1" outlineLevel="1" x14ac:dyDescent="0.2">
      <c r="A90" s="528" t="s">
        <v>16</v>
      </c>
      <c r="B90" s="528"/>
      <c r="C90" s="528"/>
      <c r="D90" s="528"/>
      <c r="E90" s="271"/>
      <c r="F90" s="271"/>
      <c r="G90" s="271"/>
      <c r="H90" s="271"/>
      <c r="I90" s="271"/>
      <c r="J90" s="271"/>
      <c r="K90" s="271"/>
      <c r="L90" s="271"/>
      <c r="M90" s="271"/>
      <c r="N90" s="271"/>
      <c r="O90" s="271"/>
      <c r="P90" s="271"/>
      <c r="Q90" s="271"/>
      <c r="R90" s="271"/>
      <c r="S90" s="271"/>
      <c r="T90" s="271"/>
      <c r="U90" s="271"/>
      <c r="V90" s="271"/>
      <c r="W90" s="271"/>
      <c r="X90" s="271"/>
      <c r="Y90" s="271"/>
      <c r="Z90" s="271"/>
      <c r="AA90" s="271"/>
      <c r="AB90" s="271"/>
      <c r="AC90" s="271"/>
      <c r="AD90" s="271"/>
      <c r="AE90" s="271"/>
      <c r="AF90" s="271"/>
      <c r="AG90" s="271"/>
      <c r="AH90" s="271"/>
      <c r="AI90" s="271"/>
      <c r="AJ90" s="271"/>
      <c r="AK90" s="271"/>
      <c r="AL90" s="271"/>
      <c r="AM90" s="271"/>
      <c r="AN90" s="271"/>
      <c r="AO90" s="271"/>
      <c r="AP90" s="271"/>
      <c r="AQ90" s="271"/>
      <c r="AR90" s="271"/>
      <c r="AS90" s="271"/>
      <c r="AT90" s="271"/>
    </row>
    <row r="91" spans="1:46" s="260" customFormat="1" ht="12.75" hidden="1" customHeight="1" outlineLevel="1" x14ac:dyDescent="0.2">
      <c r="A91" s="271"/>
      <c r="B91" s="271"/>
      <c r="C91" s="271"/>
      <c r="D91" s="271"/>
      <c r="E91" s="271"/>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71"/>
      <c r="AS91" s="271"/>
      <c r="AT91" s="271"/>
    </row>
    <row r="92" spans="1:46" s="260" customFormat="1" ht="24" hidden="1" customHeight="1" outlineLevel="2" x14ac:dyDescent="0.2">
      <c r="A92" s="276" t="s">
        <v>0</v>
      </c>
      <c r="B92" s="271"/>
      <c r="C92" s="276" t="s">
        <v>9</v>
      </c>
      <c r="D92" s="271"/>
      <c r="E92" s="276"/>
      <c r="F92" s="271"/>
      <c r="G92" s="276" t="s">
        <v>1</v>
      </c>
      <c r="H92" s="276"/>
      <c r="I92" s="271"/>
      <c r="J92" s="271"/>
      <c r="K92" s="271"/>
      <c r="L92" s="271"/>
      <c r="M92" s="271"/>
      <c r="N92" s="271"/>
      <c r="O92" s="271"/>
      <c r="P92" s="271"/>
      <c r="Q92" s="472" t="s">
        <v>11</v>
      </c>
      <c r="R92" s="472"/>
      <c r="S92" s="276"/>
      <c r="T92" s="271"/>
      <c r="U92" s="276" t="s">
        <v>1</v>
      </c>
      <c r="V92" s="276"/>
      <c r="W92" s="271"/>
      <c r="X92" s="271"/>
      <c r="Y92" s="271"/>
      <c r="Z92" s="271"/>
      <c r="AA92" s="271"/>
      <c r="AB92" s="271"/>
      <c r="AC92" s="271"/>
      <c r="AD92" s="271"/>
      <c r="AE92" s="271"/>
      <c r="AF92" s="271"/>
      <c r="AG92" s="276" t="s">
        <v>10</v>
      </c>
      <c r="AH92" s="276"/>
      <c r="AI92" s="277"/>
      <c r="AJ92" s="276"/>
      <c r="AK92" s="271"/>
      <c r="AL92" s="276" t="s">
        <v>1</v>
      </c>
      <c r="AM92" s="276"/>
      <c r="AN92" s="271"/>
      <c r="AO92" s="271"/>
      <c r="AP92" s="271"/>
      <c r="AQ92" s="271"/>
      <c r="AR92" s="271"/>
      <c r="AS92" s="321"/>
      <c r="AT92" s="271"/>
    </row>
    <row r="93" spans="1:46" s="260" customFormat="1" ht="12.75" hidden="1" customHeight="1" outlineLevel="2" x14ac:dyDescent="0.2">
      <c r="A93" s="271"/>
      <c r="B93" s="271"/>
      <c r="C93" s="271"/>
      <c r="D93" s="271"/>
      <c r="E93" s="271"/>
      <c r="F93" s="271"/>
      <c r="G93" s="271"/>
      <c r="H93" s="271"/>
      <c r="I93" s="271"/>
      <c r="J93" s="271"/>
      <c r="K93" s="271"/>
      <c r="L93" s="271"/>
      <c r="M93" s="271"/>
      <c r="N93" s="271"/>
      <c r="O93" s="271"/>
      <c r="P93" s="271"/>
      <c r="Q93" s="271"/>
      <c r="R93" s="271"/>
      <c r="S93" s="271"/>
      <c r="T93" s="271"/>
      <c r="U93" s="271"/>
      <c r="V93" s="271"/>
      <c r="W93" s="271"/>
      <c r="X93" s="271"/>
      <c r="Y93" s="271"/>
      <c r="Z93" s="271"/>
      <c r="AA93" s="271"/>
      <c r="AB93" s="271"/>
      <c r="AC93" s="271"/>
      <c r="AD93" s="271"/>
      <c r="AE93" s="271"/>
      <c r="AF93" s="271"/>
      <c r="AG93" s="271"/>
      <c r="AH93" s="271"/>
      <c r="AI93" s="271"/>
      <c r="AJ93" s="271"/>
      <c r="AK93" s="271"/>
      <c r="AL93" s="271"/>
      <c r="AM93" s="271"/>
      <c r="AN93" s="271"/>
      <c r="AO93" s="271"/>
      <c r="AP93" s="271"/>
      <c r="AQ93" s="271"/>
      <c r="AR93" s="271"/>
      <c r="AS93" s="271"/>
      <c r="AT93" s="271"/>
    </row>
    <row r="94" spans="1:46" s="260" customFormat="1" ht="12.75" hidden="1" customHeight="1" outlineLevel="2" x14ac:dyDescent="0.2">
      <c r="A94" s="271"/>
      <c r="B94" s="271"/>
      <c r="C94" s="271"/>
      <c r="D94" s="271"/>
      <c r="E94" s="27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row>
    <row r="95" spans="1:46" s="260" customFormat="1" ht="12.75" hidden="1" customHeight="1" outlineLevel="2" x14ac:dyDescent="0.2">
      <c r="A95" s="271"/>
      <c r="B95" s="271"/>
      <c r="C95" s="271"/>
      <c r="D95" s="271"/>
      <c r="E95" s="271"/>
      <c r="F95" s="271"/>
      <c r="G95" s="271"/>
      <c r="H95" s="271"/>
      <c r="I95" s="271"/>
      <c r="J95" s="271"/>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71"/>
      <c r="AP95" s="271"/>
      <c r="AQ95" s="271"/>
      <c r="AR95" s="271"/>
      <c r="AS95" s="271"/>
      <c r="AT95" s="271"/>
    </row>
    <row r="96" spans="1:46" s="260" customFormat="1" ht="12.75" hidden="1" customHeight="1" outlineLevel="2" x14ac:dyDescent="0.2">
      <c r="A96" s="271"/>
      <c r="B96" s="271"/>
      <c r="C96" s="271"/>
      <c r="D96" s="271"/>
      <c r="E96" s="271"/>
      <c r="F96" s="271"/>
      <c r="G96" s="271"/>
      <c r="H96" s="271"/>
      <c r="I96" s="278"/>
      <c r="J96" s="278"/>
      <c r="K96" s="278"/>
      <c r="L96" s="278"/>
      <c r="M96" s="271"/>
      <c r="N96" s="271"/>
      <c r="O96" s="271"/>
      <c r="P96" s="271"/>
      <c r="Q96" s="271"/>
      <c r="R96" s="271"/>
      <c r="S96" s="271"/>
      <c r="T96" s="271"/>
      <c r="U96" s="271"/>
      <c r="V96" s="271"/>
      <c r="W96" s="278"/>
      <c r="X96" s="278"/>
      <c r="Y96" s="278"/>
      <c r="Z96" s="278"/>
      <c r="AA96" s="278"/>
      <c r="AB96" s="278"/>
      <c r="AC96" s="278"/>
      <c r="AD96" s="278"/>
      <c r="AE96" s="271"/>
      <c r="AF96" s="271"/>
      <c r="AG96" s="271"/>
      <c r="AH96" s="271"/>
      <c r="AI96" s="271"/>
      <c r="AJ96" s="271"/>
      <c r="AK96" s="271"/>
      <c r="AL96" s="271"/>
      <c r="AM96" s="271"/>
      <c r="AN96" s="516" t="s">
        <v>4</v>
      </c>
      <c r="AO96" s="517"/>
      <c r="AP96" s="517"/>
      <c r="AQ96" s="322"/>
      <c r="AR96" s="278"/>
      <c r="AS96" s="278"/>
      <c r="AT96" s="271"/>
    </row>
    <row r="97" spans="1:46" s="260" customFormat="1" ht="12.75" hidden="1" customHeight="1" outlineLevel="2" x14ac:dyDescent="0.2">
      <c r="A97" s="271"/>
      <c r="B97" s="271"/>
      <c r="C97" s="271"/>
      <c r="D97" s="271"/>
      <c r="E97" s="271"/>
      <c r="F97" s="271"/>
      <c r="G97" s="271"/>
      <c r="H97" s="271"/>
      <c r="I97" s="476" t="s">
        <v>4</v>
      </c>
      <c r="J97" s="476"/>
      <c r="K97" s="514"/>
      <c r="L97" s="282"/>
      <c r="M97" s="271"/>
      <c r="N97" s="271"/>
      <c r="O97" s="476" t="s">
        <v>216</v>
      </c>
      <c r="P97" s="271"/>
      <c r="Q97" s="271"/>
      <c r="R97" s="271"/>
      <c r="S97" s="271"/>
      <c r="T97" s="271"/>
      <c r="U97" s="271"/>
      <c r="V97" s="271"/>
      <c r="W97" s="476" t="s">
        <v>4</v>
      </c>
      <c r="X97" s="476"/>
      <c r="Y97" s="476"/>
      <c r="Z97" s="476"/>
      <c r="AA97" s="514"/>
      <c r="AB97" s="282"/>
      <c r="AC97" s="278"/>
      <c r="AD97" s="278"/>
      <c r="AE97" s="476" t="s">
        <v>216</v>
      </c>
      <c r="AF97" s="271"/>
      <c r="AG97" s="271"/>
      <c r="AH97" s="271"/>
      <c r="AI97" s="271"/>
      <c r="AJ97" s="271"/>
      <c r="AK97" s="271"/>
      <c r="AL97" s="271"/>
      <c r="AM97" s="271"/>
      <c r="AN97" s="518"/>
      <c r="AO97" s="519"/>
      <c r="AP97" s="519"/>
      <c r="AQ97" s="323"/>
      <c r="AR97" s="278"/>
      <c r="AS97" s="278"/>
      <c r="AT97" s="476" t="s">
        <v>216</v>
      </c>
    </row>
    <row r="98" spans="1:46" s="260" customFormat="1" ht="12.75" hidden="1" customHeight="1" outlineLevel="2" x14ac:dyDescent="0.2">
      <c r="A98" s="271"/>
      <c r="B98" s="271"/>
      <c r="C98" s="271"/>
      <c r="D98" s="271"/>
      <c r="E98" s="509" t="s">
        <v>2</v>
      </c>
      <c r="F98" s="477" t="s">
        <v>3</v>
      </c>
      <c r="G98" s="514" t="s">
        <v>224</v>
      </c>
      <c r="H98" s="477" t="s">
        <v>283</v>
      </c>
      <c r="I98" s="535" t="s">
        <v>239</v>
      </c>
      <c r="J98" s="399" t="s">
        <v>284</v>
      </c>
      <c r="K98" s="507" t="s">
        <v>232</v>
      </c>
      <c r="L98" s="399" t="s">
        <v>285</v>
      </c>
      <c r="M98" s="271"/>
      <c r="N98" s="271"/>
      <c r="O98" s="476"/>
      <c r="P98" s="271"/>
      <c r="Q98" s="271"/>
      <c r="R98" s="271"/>
      <c r="S98" s="509" t="s">
        <v>2</v>
      </c>
      <c r="T98" s="477" t="s">
        <v>3</v>
      </c>
      <c r="U98" s="476" t="s">
        <v>224</v>
      </c>
      <c r="V98" s="477" t="s">
        <v>283</v>
      </c>
      <c r="W98" s="532" t="s">
        <v>239</v>
      </c>
      <c r="X98" s="399" t="s">
        <v>284</v>
      </c>
      <c r="Y98" s="397" t="s">
        <v>240</v>
      </c>
      <c r="Z98" s="399" t="s">
        <v>286</v>
      </c>
      <c r="AA98" s="476" t="s">
        <v>241</v>
      </c>
      <c r="AB98" s="399" t="s">
        <v>285</v>
      </c>
      <c r="AC98" s="284"/>
      <c r="AD98" s="284"/>
      <c r="AE98" s="476"/>
      <c r="AF98" s="271"/>
      <c r="AG98" s="508" t="s">
        <v>242</v>
      </c>
      <c r="AH98" s="271"/>
      <c r="AI98" s="271"/>
      <c r="AJ98" s="509" t="s">
        <v>2</v>
      </c>
      <c r="AK98" s="477" t="s">
        <v>3</v>
      </c>
      <c r="AL98" s="476" t="s">
        <v>225</v>
      </c>
      <c r="AM98" s="507" t="s">
        <v>281</v>
      </c>
      <c r="AN98" s="506" t="s">
        <v>243</v>
      </c>
      <c r="AO98" s="399" t="s">
        <v>437</v>
      </c>
      <c r="AP98" s="397" t="s">
        <v>260</v>
      </c>
      <c r="AQ98" s="399" t="s">
        <v>288</v>
      </c>
      <c r="AR98" s="284"/>
      <c r="AS98" s="284"/>
      <c r="AT98" s="476"/>
    </row>
    <row r="99" spans="1:46" s="260" customFormat="1" ht="12.75" hidden="1" customHeight="1" outlineLevel="2" thickBot="1" x14ac:dyDescent="0.25">
      <c r="A99" s="271"/>
      <c r="B99" s="271"/>
      <c r="C99" s="271"/>
      <c r="D99" s="271"/>
      <c r="E99" s="509"/>
      <c r="F99" s="478"/>
      <c r="G99" s="514"/>
      <c r="H99" s="478"/>
      <c r="I99" s="535"/>
      <c r="J99" s="506"/>
      <c r="K99" s="507"/>
      <c r="L99" s="506"/>
      <c r="M99" s="271"/>
      <c r="N99" s="271"/>
      <c r="O99" s="271"/>
      <c r="P99" s="271"/>
      <c r="Q99" s="271"/>
      <c r="R99" s="271"/>
      <c r="S99" s="509"/>
      <c r="T99" s="478"/>
      <c r="U99" s="476"/>
      <c r="V99" s="478"/>
      <c r="W99" s="533"/>
      <c r="X99" s="506"/>
      <c r="Y99" s="398"/>
      <c r="Z99" s="506"/>
      <c r="AA99" s="476"/>
      <c r="AB99" s="506"/>
      <c r="AC99" s="284"/>
      <c r="AD99" s="284"/>
      <c r="AE99" s="271"/>
      <c r="AF99" s="271"/>
      <c r="AG99" s="508"/>
      <c r="AH99" s="271"/>
      <c r="AI99" s="271"/>
      <c r="AJ99" s="509"/>
      <c r="AK99" s="478"/>
      <c r="AL99" s="476"/>
      <c r="AM99" s="507"/>
      <c r="AN99" s="506"/>
      <c r="AO99" s="506"/>
      <c r="AP99" s="398"/>
      <c r="AQ99" s="506"/>
      <c r="AR99" s="284"/>
      <c r="AS99" s="284"/>
      <c r="AT99" s="271"/>
    </row>
    <row r="100" spans="1:46" s="260" customFormat="1" ht="12.75" hidden="1" customHeight="1" outlineLevel="2" thickBot="1" x14ac:dyDescent="0.25">
      <c r="A100" s="271"/>
      <c r="B100" s="271"/>
      <c r="C100" s="271"/>
      <c r="D100" s="271"/>
      <c r="E100" s="509"/>
      <c r="F100" s="479"/>
      <c r="G100" s="514"/>
      <c r="H100" s="479"/>
      <c r="I100" s="535"/>
      <c r="J100" s="506"/>
      <c r="K100" s="507"/>
      <c r="L100" s="506"/>
      <c r="M100" s="271"/>
      <c r="N100" s="287" t="s">
        <v>292</v>
      </c>
      <c r="O100" s="324" t="s">
        <v>217</v>
      </c>
      <c r="P100" s="325"/>
      <c r="Q100" s="271"/>
      <c r="R100" s="271"/>
      <c r="S100" s="509"/>
      <c r="T100" s="479"/>
      <c r="U100" s="476"/>
      <c r="V100" s="479"/>
      <c r="W100" s="531"/>
      <c r="X100" s="506"/>
      <c r="Y100" s="399"/>
      <c r="Z100" s="506"/>
      <c r="AA100" s="476"/>
      <c r="AB100" s="506"/>
      <c r="AC100" s="284"/>
      <c r="AD100" s="287" t="s">
        <v>292</v>
      </c>
      <c r="AE100" s="288" t="s">
        <v>218</v>
      </c>
      <c r="AF100" s="271"/>
      <c r="AG100" s="508"/>
      <c r="AH100" s="271"/>
      <c r="AI100" s="271"/>
      <c r="AJ100" s="509"/>
      <c r="AK100" s="479"/>
      <c r="AL100" s="476"/>
      <c r="AM100" s="507"/>
      <c r="AN100" s="506"/>
      <c r="AO100" s="506"/>
      <c r="AP100" s="399"/>
      <c r="AQ100" s="506"/>
      <c r="AR100" s="284"/>
      <c r="AS100" s="287" t="s">
        <v>292</v>
      </c>
      <c r="AT100" s="288" t="s">
        <v>218</v>
      </c>
    </row>
    <row r="101" spans="1:46" s="260" customFormat="1" ht="12.75" hidden="1" customHeight="1" outlineLevel="2" x14ac:dyDescent="0.2">
      <c r="A101" s="271"/>
      <c r="B101" s="271"/>
      <c r="C101" s="271"/>
      <c r="D101" s="271"/>
      <c r="E101" s="289"/>
      <c r="F101" s="271"/>
      <c r="G101" s="271"/>
      <c r="H101" s="271"/>
      <c r="I101" s="271"/>
      <c r="J101" s="271"/>
      <c r="K101" s="271"/>
      <c r="L101" s="271"/>
      <c r="M101" s="271"/>
      <c r="N101" s="285"/>
      <c r="O101" s="326"/>
      <c r="P101" s="271"/>
      <c r="Q101" s="271"/>
      <c r="R101" s="271"/>
      <c r="S101" s="289"/>
      <c r="T101" s="271"/>
      <c r="U101" s="271"/>
      <c r="V101" s="271"/>
      <c r="W101" s="271"/>
      <c r="X101" s="271"/>
      <c r="Y101" s="289"/>
      <c r="Z101" s="289"/>
      <c r="AA101" s="271"/>
      <c r="AB101" s="271"/>
      <c r="AC101" s="290"/>
      <c r="AD101" s="291"/>
      <c r="AE101" s="271"/>
      <c r="AF101" s="271"/>
      <c r="AG101" s="327"/>
      <c r="AH101" s="271"/>
      <c r="AI101" s="271"/>
      <c r="AJ101" s="289"/>
      <c r="AK101" s="271"/>
      <c r="AL101" s="271"/>
      <c r="AM101" s="271"/>
      <c r="AN101" s="271"/>
      <c r="AO101" s="271"/>
      <c r="AP101" s="280"/>
      <c r="AQ101" s="280"/>
      <c r="AR101" s="290"/>
      <c r="AS101" s="285"/>
      <c r="AT101" s="326"/>
    </row>
    <row r="102" spans="1:46" s="260" customFormat="1" ht="12.75" hidden="1" customHeight="1" outlineLevel="2" x14ac:dyDescent="0.2">
      <c r="A102" s="271"/>
      <c r="B102" s="271"/>
      <c r="C102" s="271"/>
      <c r="D102" s="271"/>
      <c r="E102" s="294"/>
      <c r="F102" s="294"/>
      <c r="G102" s="294"/>
      <c r="H102" s="294"/>
      <c r="I102" s="294"/>
      <c r="J102" s="294"/>
      <c r="K102" s="294"/>
      <c r="L102" s="294"/>
      <c r="M102" s="271"/>
      <c r="N102" s="293"/>
      <c r="O102" s="290"/>
      <c r="P102" s="271"/>
      <c r="Q102" s="271"/>
      <c r="R102" s="271"/>
      <c r="S102" s="294"/>
      <c r="T102" s="294"/>
      <c r="U102" s="294"/>
      <c r="V102" s="294"/>
      <c r="W102" s="295"/>
      <c r="X102" s="295"/>
      <c r="Y102" s="295"/>
      <c r="Z102" s="295"/>
      <c r="AA102" s="294"/>
      <c r="AB102" s="294"/>
      <c r="AC102" s="290"/>
      <c r="AD102" s="293"/>
      <c r="AE102" s="290"/>
      <c r="AF102" s="271"/>
      <c r="AG102" s="328"/>
      <c r="AH102" s="271"/>
      <c r="AI102" s="271"/>
      <c r="AJ102" s="294"/>
      <c r="AK102" s="294"/>
      <c r="AL102" s="294"/>
      <c r="AM102" s="294"/>
      <c r="AN102" s="294"/>
      <c r="AO102" s="294"/>
      <c r="AP102" s="296"/>
      <c r="AQ102" s="296"/>
      <c r="AR102" s="290"/>
      <c r="AS102" s="293"/>
      <c r="AT102" s="290"/>
    </row>
    <row r="103" spans="1:46" s="260" customFormat="1" ht="72" hidden="1" customHeight="1" outlineLevel="2" x14ac:dyDescent="0.2">
      <c r="A103" s="538" t="s">
        <v>334</v>
      </c>
      <c r="B103" s="539"/>
      <c r="C103" s="297" t="s">
        <v>335</v>
      </c>
      <c r="D103" s="290"/>
      <c r="E103" s="298" t="s">
        <v>336</v>
      </c>
      <c r="F103" s="299">
        <v>61973</v>
      </c>
      <c r="G103" s="299">
        <v>26971</v>
      </c>
      <c r="H103" s="299">
        <v>13486</v>
      </c>
      <c r="I103" s="300"/>
      <c r="J103" s="300"/>
      <c r="K103" s="299">
        <v>9699</v>
      </c>
      <c r="L103" s="299">
        <v>4850</v>
      </c>
      <c r="M103" s="271"/>
      <c r="N103" s="301" t="s">
        <v>337</v>
      </c>
      <c r="O103" s="302" t="s">
        <v>338</v>
      </c>
      <c r="P103" s="271"/>
      <c r="Q103" s="303" t="s">
        <v>339</v>
      </c>
      <c r="R103" s="290"/>
      <c r="S103" s="304" t="s">
        <v>306</v>
      </c>
      <c r="T103" s="305">
        <v>61973</v>
      </c>
      <c r="U103" s="299">
        <v>6934</v>
      </c>
      <c r="V103" s="299">
        <v>3467</v>
      </c>
      <c r="W103" s="299">
        <v>268</v>
      </c>
      <c r="X103" s="299">
        <v>109</v>
      </c>
      <c r="Y103" s="329"/>
      <c r="Z103" s="329"/>
      <c r="AA103" s="299">
        <v>3056</v>
      </c>
      <c r="AB103" s="299">
        <v>1528</v>
      </c>
      <c r="AC103" s="290"/>
      <c r="AD103" s="301" t="s">
        <v>237</v>
      </c>
      <c r="AE103" s="301" t="s">
        <v>223</v>
      </c>
      <c r="AF103" s="271"/>
      <c r="AG103" s="303" t="s">
        <v>340</v>
      </c>
      <c r="AH103" s="290"/>
      <c r="AI103" s="290"/>
      <c r="AJ103" s="304" t="s">
        <v>306</v>
      </c>
      <c r="AK103" s="305">
        <v>61973</v>
      </c>
      <c r="AL103" s="299">
        <v>24790</v>
      </c>
      <c r="AM103" s="299">
        <v>12395</v>
      </c>
      <c r="AN103" s="299">
        <v>24790</v>
      </c>
      <c r="AO103" s="299">
        <v>12395</v>
      </c>
      <c r="AP103" s="299">
        <v>24790</v>
      </c>
      <c r="AQ103" s="299">
        <v>12395</v>
      </c>
      <c r="AR103" s="290"/>
      <c r="AS103" s="301" t="s">
        <v>341</v>
      </c>
      <c r="AT103" s="301"/>
    </row>
    <row r="104" spans="1:46" s="260" customFormat="1" ht="63" hidden="1" customHeight="1" outlineLevel="2" x14ac:dyDescent="0.2">
      <c r="A104" s="536"/>
      <c r="B104" s="537"/>
      <c r="C104" s="297" t="s">
        <v>342</v>
      </c>
      <c r="D104" s="290"/>
      <c r="E104" s="298" t="s">
        <v>343</v>
      </c>
      <c r="F104" s="299">
        <v>354</v>
      </c>
      <c r="G104" s="299">
        <v>268</v>
      </c>
      <c r="H104" s="299">
        <v>109</v>
      </c>
      <c r="I104" s="308">
        <v>268</v>
      </c>
      <c r="J104" s="308">
        <v>109</v>
      </c>
      <c r="K104" s="299"/>
      <c r="L104" s="299"/>
      <c r="M104" s="271"/>
      <c r="N104" s="301" t="s">
        <v>344</v>
      </c>
      <c r="O104" s="302" t="s">
        <v>304</v>
      </c>
      <c r="P104" s="271"/>
      <c r="Q104" s="297" t="s">
        <v>345</v>
      </c>
      <c r="R104" s="290"/>
      <c r="S104" s="304" t="s">
        <v>306</v>
      </c>
      <c r="T104" s="305">
        <v>61973</v>
      </c>
      <c r="U104" s="299">
        <v>6934</v>
      </c>
      <c r="V104" s="299">
        <v>3467</v>
      </c>
      <c r="W104" s="299">
        <v>268</v>
      </c>
      <c r="X104" s="299">
        <v>109</v>
      </c>
      <c r="Y104" s="308"/>
      <c r="Z104" s="308"/>
      <c r="AA104" s="299">
        <v>3056</v>
      </c>
      <c r="AB104" s="299">
        <v>1528</v>
      </c>
      <c r="AC104" s="290"/>
      <c r="AD104" s="307"/>
      <c r="AE104" s="299"/>
      <c r="AF104" s="271"/>
      <c r="AG104" s="303" t="s">
        <v>346</v>
      </c>
      <c r="AH104" s="290"/>
      <c r="AI104" s="290"/>
      <c r="AJ104" s="304" t="s">
        <v>306</v>
      </c>
      <c r="AK104" s="305">
        <v>61973</v>
      </c>
      <c r="AL104" s="307">
        <v>30985</v>
      </c>
      <c r="AM104" s="299">
        <v>15495</v>
      </c>
      <c r="AN104" s="307">
        <v>30985</v>
      </c>
      <c r="AO104" s="299">
        <v>15495</v>
      </c>
      <c r="AP104" s="307">
        <v>30985</v>
      </c>
      <c r="AQ104" s="299">
        <v>15495</v>
      </c>
      <c r="AR104" s="290"/>
      <c r="AS104" s="301" t="s">
        <v>347</v>
      </c>
      <c r="AT104" s="307" t="s">
        <v>318</v>
      </c>
    </row>
    <row r="105" spans="1:46" s="260" customFormat="1" ht="99" hidden="1" customHeight="1" outlineLevel="2" x14ac:dyDescent="0.2">
      <c r="A105" s="540"/>
      <c r="B105" s="541"/>
      <c r="C105" s="297"/>
      <c r="D105" s="290"/>
      <c r="E105" s="298"/>
      <c r="F105" s="299"/>
      <c r="G105" s="299"/>
      <c r="H105" s="299"/>
      <c r="I105" s="308"/>
      <c r="J105" s="308"/>
      <c r="K105" s="299"/>
      <c r="L105" s="299"/>
      <c r="M105" s="271"/>
      <c r="N105" s="307"/>
      <c r="O105" s="302"/>
      <c r="P105" s="271"/>
      <c r="Q105" s="310"/>
      <c r="R105" s="290"/>
      <c r="S105" s="309"/>
      <c r="T105" s="299"/>
      <c r="U105" s="299"/>
      <c r="V105" s="299"/>
      <c r="W105" s="299"/>
      <c r="X105" s="299"/>
      <c r="Y105" s="308"/>
      <c r="Z105" s="308"/>
      <c r="AA105" s="299"/>
      <c r="AB105" s="299"/>
      <c r="AC105" s="290"/>
      <c r="AD105" s="307"/>
      <c r="AE105" s="299"/>
      <c r="AF105" s="271"/>
      <c r="AG105" s="303" t="s">
        <v>348</v>
      </c>
      <c r="AH105" s="290"/>
      <c r="AI105" s="290"/>
      <c r="AJ105" s="306" t="s">
        <v>326</v>
      </c>
      <c r="AK105" s="305">
        <v>1738045</v>
      </c>
      <c r="AL105" s="307">
        <v>695217</v>
      </c>
      <c r="AM105" s="299">
        <v>342109</v>
      </c>
      <c r="AN105" s="307">
        <v>695217</v>
      </c>
      <c r="AO105" s="299">
        <v>342109</v>
      </c>
      <c r="AP105" s="307">
        <v>695217</v>
      </c>
      <c r="AQ105" s="299">
        <v>342109</v>
      </c>
      <c r="AR105" s="290"/>
      <c r="AS105" s="301" t="s">
        <v>349</v>
      </c>
      <c r="AT105" s="307" t="s">
        <v>318</v>
      </c>
    </row>
    <row r="106" spans="1:46" s="260" customFormat="1" ht="26.25" hidden="1" customHeight="1" outlineLevel="2" x14ac:dyDescent="0.2">
      <c r="A106" s="271"/>
      <c r="B106" s="271"/>
      <c r="C106" s="310"/>
      <c r="D106" s="290"/>
      <c r="E106" s="309"/>
      <c r="F106" s="299"/>
      <c r="G106" s="299"/>
      <c r="H106" s="299"/>
      <c r="I106" s="308"/>
      <c r="J106" s="308"/>
      <c r="K106" s="299"/>
      <c r="L106" s="299"/>
      <c r="M106" s="271"/>
      <c r="N106" s="307"/>
      <c r="O106" s="299"/>
      <c r="P106" s="271"/>
      <c r="Q106" s="310"/>
      <c r="R106" s="290"/>
      <c r="S106" s="309"/>
      <c r="T106" s="299"/>
      <c r="U106" s="299"/>
      <c r="V106" s="299"/>
      <c r="W106" s="299"/>
      <c r="X106" s="299"/>
      <c r="Y106" s="308"/>
      <c r="Z106" s="308"/>
      <c r="AA106" s="299"/>
      <c r="AB106" s="299"/>
      <c r="AC106" s="290"/>
      <c r="AD106" s="307"/>
      <c r="AE106" s="299"/>
      <c r="AF106" s="271"/>
      <c r="AG106" s="303" t="s">
        <v>230</v>
      </c>
      <c r="AH106" s="290"/>
      <c r="AI106" s="290"/>
      <c r="AJ106" s="309"/>
      <c r="AK106" s="299"/>
      <c r="AL106" s="299"/>
      <c r="AM106" s="299"/>
      <c r="AN106" s="299"/>
      <c r="AO106" s="299"/>
      <c r="AP106" s="299"/>
      <c r="AQ106" s="299"/>
      <c r="AR106" s="290"/>
      <c r="AS106" s="307"/>
      <c r="AT106" s="299"/>
    </row>
    <row r="107" spans="1:46" s="260" customFormat="1" ht="12.75" hidden="1" customHeight="1" outlineLevel="2" x14ac:dyDescent="0.2">
      <c r="A107" s="271"/>
      <c r="B107" s="271"/>
      <c r="C107" s="310"/>
      <c r="D107" s="290"/>
      <c r="E107" s="309"/>
      <c r="F107" s="299"/>
      <c r="G107" s="299"/>
      <c r="H107" s="299"/>
      <c r="I107" s="308"/>
      <c r="J107" s="308"/>
      <c r="K107" s="299"/>
      <c r="L107" s="299"/>
      <c r="M107" s="271"/>
      <c r="N107" s="307"/>
      <c r="O107" s="299"/>
      <c r="P107" s="271"/>
      <c r="Q107" s="310"/>
      <c r="R107" s="290"/>
      <c r="S107" s="309"/>
      <c r="T107" s="299"/>
      <c r="U107" s="299"/>
      <c r="V107" s="299"/>
      <c r="W107" s="299"/>
      <c r="X107" s="299"/>
      <c r="Y107" s="308"/>
      <c r="Z107" s="308"/>
      <c r="AA107" s="299"/>
      <c r="AB107" s="299"/>
      <c r="AC107" s="290"/>
      <c r="AD107" s="307"/>
      <c r="AE107" s="299"/>
      <c r="AF107" s="271"/>
      <c r="AG107" s="311" t="s">
        <v>265</v>
      </c>
      <c r="AH107" s="290"/>
      <c r="AI107" s="290"/>
      <c r="AJ107" s="309"/>
      <c r="AK107" s="299"/>
      <c r="AL107" s="299"/>
      <c r="AM107" s="299"/>
      <c r="AN107" s="299"/>
      <c r="AO107" s="299"/>
      <c r="AP107" s="299"/>
      <c r="AQ107" s="299"/>
      <c r="AR107" s="290"/>
      <c r="AS107" s="307"/>
      <c r="AT107" s="299"/>
    </row>
    <row r="108" spans="1:46" s="260" customFormat="1" ht="60" hidden="1" customHeight="1" outlineLevel="2" x14ac:dyDescent="0.2">
      <c r="A108" s="294"/>
      <c r="B108" s="271"/>
      <c r="C108" s="310"/>
      <c r="D108" s="290"/>
      <c r="E108" s="309"/>
      <c r="F108" s="299"/>
      <c r="G108" s="299"/>
      <c r="H108" s="299"/>
      <c r="I108" s="308"/>
      <c r="J108" s="308"/>
      <c r="K108" s="299"/>
      <c r="L108" s="299"/>
      <c r="M108" s="271"/>
      <c r="N108" s="307"/>
      <c r="O108" s="299"/>
      <c r="P108" s="271"/>
      <c r="Q108" s="310"/>
      <c r="R108" s="290"/>
      <c r="S108" s="309"/>
      <c r="T108" s="299"/>
      <c r="U108" s="299"/>
      <c r="V108" s="299"/>
      <c r="W108" s="299"/>
      <c r="X108" s="299"/>
      <c r="Y108" s="308"/>
      <c r="Z108" s="308"/>
      <c r="AA108" s="299"/>
      <c r="AB108" s="299"/>
      <c r="AC108" s="290"/>
      <c r="AD108" s="307"/>
      <c r="AE108" s="299"/>
      <c r="AF108" s="271"/>
      <c r="AG108" s="312" t="s">
        <v>328</v>
      </c>
      <c r="AH108" s="290"/>
      <c r="AI108" s="290"/>
      <c r="AJ108" s="309" t="s">
        <v>329</v>
      </c>
      <c r="AK108" s="299">
        <v>830232</v>
      </c>
      <c r="AL108" s="299">
        <v>41512</v>
      </c>
      <c r="AM108" s="299">
        <v>20756</v>
      </c>
      <c r="AN108" s="299">
        <v>41512</v>
      </c>
      <c r="AO108" s="299">
        <v>20756</v>
      </c>
      <c r="AP108" s="299">
        <v>41512</v>
      </c>
      <c r="AQ108" s="299">
        <v>20756</v>
      </c>
      <c r="AR108" s="290"/>
      <c r="AS108" s="302" t="s">
        <v>330</v>
      </c>
      <c r="AT108" s="302" t="s">
        <v>331</v>
      </c>
    </row>
    <row r="109" spans="1:46" s="260" customFormat="1" ht="61.5" hidden="1" customHeight="1" outlineLevel="2" x14ac:dyDescent="0.2">
      <c r="A109" s="313"/>
      <c r="B109" s="336"/>
      <c r="C109" s="310"/>
      <c r="D109" s="290"/>
      <c r="E109" s="309"/>
      <c r="F109" s="299"/>
      <c r="G109" s="299"/>
      <c r="H109" s="299"/>
      <c r="I109" s="308"/>
      <c r="J109" s="308"/>
      <c r="K109" s="299"/>
      <c r="L109" s="299"/>
      <c r="M109" s="271"/>
      <c r="N109" s="307"/>
      <c r="O109" s="299"/>
      <c r="P109" s="271"/>
      <c r="Q109" s="310"/>
      <c r="R109" s="290"/>
      <c r="S109" s="309"/>
      <c r="T109" s="299"/>
      <c r="U109" s="299"/>
      <c r="V109" s="299"/>
      <c r="W109" s="299"/>
      <c r="X109" s="299"/>
      <c r="Y109" s="308"/>
      <c r="Z109" s="308"/>
      <c r="AA109" s="299"/>
      <c r="AB109" s="299"/>
      <c r="AC109" s="290"/>
      <c r="AD109" s="307"/>
      <c r="AE109" s="299"/>
      <c r="AF109" s="271"/>
      <c r="AG109" s="312" t="s">
        <v>350</v>
      </c>
      <c r="AH109" s="290"/>
      <c r="AI109" s="290"/>
      <c r="AJ109" s="304" t="s">
        <v>306</v>
      </c>
      <c r="AK109" s="305">
        <v>61973</v>
      </c>
      <c r="AL109" s="299">
        <v>43381</v>
      </c>
      <c r="AM109" s="299">
        <v>21690</v>
      </c>
      <c r="AN109" s="299">
        <v>39043</v>
      </c>
      <c r="AO109" s="299">
        <v>19521</v>
      </c>
      <c r="AP109" s="299">
        <v>39043</v>
      </c>
      <c r="AQ109" s="299">
        <v>19521</v>
      </c>
      <c r="AR109" s="290"/>
      <c r="AS109" s="301" t="s">
        <v>351</v>
      </c>
      <c r="AT109" s="307" t="s">
        <v>318</v>
      </c>
    </row>
    <row r="110" spans="1:46" s="260" customFormat="1" ht="59.25" hidden="1" customHeight="1" outlineLevel="2" x14ac:dyDescent="0.2">
      <c r="A110" s="313"/>
      <c r="B110" s="336"/>
      <c r="C110" s="310"/>
      <c r="D110" s="290"/>
      <c r="E110" s="309"/>
      <c r="F110" s="299"/>
      <c r="G110" s="299"/>
      <c r="H110" s="299"/>
      <c r="I110" s="308"/>
      <c r="J110" s="308"/>
      <c r="K110" s="299"/>
      <c r="L110" s="299"/>
      <c r="M110" s="271"/>
      <c r="N110" s="307"/>
      <c r="O110" s="299"/>
      <c r="P110" s="271"/>
      <c r="Q110" s="310"/>
      <c r="R110" s="290"/>
      <c r="S110" s="309"/>
      <c r="T110" s="299"/>
      <c r="U110" s="299"/>
      <c r="V110" s="299"/>
      <c r="W110" s="299"/>
      <c r="X110" s="299"/>
      <c r="Y110" s="308"/>
      <c r="Z110" s="308"/>
      <c r="AA110" s="299"/>
      <c r="AB110" s="299"/>
      <c r="AC110" s="290"/>
      <c r="AD110" s="307"/>
      <c r="AE110" s="299"/>
      <c r="AF110" s="271"/>
      <c r="AG110" s="312" t="s">
        <v>268</v>
      </c>
      <c r="AH110" s="290"/>
      <c r="AI110" s="290"/>
      <c r="AJ110" s="304"/>
      <c r="AK110" s="305"/>
      <c r="AL110" s="299"/>
      <c r="AM110" s="299"/>
      <c r="AN110" s="299"/>
      <c r="AO110" s="299"/>
      <c r="AP110" s="299"/>
      <c r="AQ110" s="299"/>
      <c r="AR110" s="290"/>
      <c r="AS110" s="301"/>
      <c r="AT110" s="307"/>
    </row>
    <row r="111" spans="1:46" s="260" customFormat="1" ht="12.75" hidden="1" customHeight="1" outlineLevel="2" x14ac:dyDescent="0.2">
      <c r="A111" s="271"/>
      <c r="B111" s="262"/>
      <c r="C111" s="310"/>
      <c r="D111" s="290"/>
      <c r="E111" s="309"/>
      <c r="F111" s="299"/>
      <c r="G111" s="299"/>
      <c r="H111" s="299"/>
      <c r="I111" s="308"/>
      <c r="J111" s="308"/>
      <c r="K111" s="299"/>
      <c r="L111" s="299"/>
      <c r="M111" s="271"/>
      <c r="N111" s="307"/>
      <c r="O111" s="299"/>
      <c r="P111" s="271"/>
      <c r="Q111" s="310"/>
      <c r="R111" s="290"/>
      <c r="S111" s="309"/>
      <c r="T111" s="299"/>
      <c r="U111" s="299"/>
      <c r="V111" s="299"/>
      <c r="W111" s="299"/>
      <c r="X111" s="299"/>
      <c r="Y111" s="308"/>
      <c r="Z111" s="308"/>
      <c r="AA111" s="299"/>
      <c r="AB111" s="299"/>
      <c r="AC111" s="290"/>
      <c r="AD111" s="307"/>
      <c r="AE111" s="299"/>
      <c r="AF111" s="271"/>
      <c r="AG111" s="311"/>
      <c r="AH111" s="290"/>
      <c r="AI111" s="290"/>
      <c r="AJ111" s="309"/>
      <c r="AK111" s="299"/>
      <c r="AL111" s="299"/>
      <c r="AM111" s="299"/>
      <c r="AN111" s="299"/>
      <c r="AO111" s="299"/>
      <c r="AP111" s="299"/>
      <c r="AQ111" s="299"/>
      <c r="AR111" s="290"/>
      <c r="AS111" s="307"/>
      <c r="AT111" s="299"/>
    </row>
    <row r="112" spans="1:46" s="260" customFormat="1" ht="12.75" hidden="1" customHeight="1" outlineLevel="2" x14ac:dyDescent="0.2">
      <c r="A112" s="271"/>
      <c r="B112" s="271"/>
      <c r="C112" s="310"/>
      <c r="D112" s="290"/>
      <c r="E112" s="309"/>
      <c r="F112" s="299"/>
      <c r="G112" s="299"/>
      <c r="H112" s="299"/>
      <c r="I112" s="308"/>
      <c r="J112" s="308"/>
      <c r="K112" s="299"/>
      <c r="L112" s="299"/>
      <c r="M112" s="271"/>
      <c r="N112" s="307"/>
      <c r="O112" s="299"/>
      <c r="P112" s="271"/>
      <c r="Q112" s="310"/>
      <c r="R112" s="290"/>
      <c r="S112" s="309"/>
      <c r="T112" s="299"/>
      <c r="U112" s="299"/>
      <c r="V112" s="299"/>
      <c r="W112" s="299"/>
      <c r="X112" s="299"/>
      <c r="Y112" s="308"/>
      <c r="Z112" s="308"/>
      <c r="AA112" s="299"/>
      <c r="AB112" s="299"/>
      <c r="AC112" s="290"/>
      <c r="AD112" s="307"/>
      <c r="AE112" s="299"/>
      <c r="AF112" s="271"/>
      <c r="AG112" s="311"/>
      <c r="AH112" s="290"/>
      <c r="AI112" s="290"/>
      <c r="AJ112" s="309"/>
      <c r="AK112" s="299"/>
      <c r="AL112" s="299"/>
      <c r="AM112" s="299"/>
      <c r="AN112" s="299"/>
      <c r="AO112" s="299"/>
      <c r="AP112" s="299"/>
      <c r="AQ112" s="299"/>
      <c r="AR112" s="290"/>
      <c r="AS112" s="307"/>
      <c r="AT112" s="299"/>
    </row>
    <row r="113" spans="1:46" s="260" customFormat="1" ht="12.75" hidden="1" customHeight="1" outlineLevel="2" x14ac:dyDescent="0.2">
      <c r="A113" s="271"/>
      <c r="B113" s="271"/>
      <c r="C113" s="310"/>
      <c r="D113" s="290"/>
      <c r="E113" s="309"/>
      <c r="F113" s="299"/>
      <c r="G113" s="299"/>
      <c r="H113" s="299"/>
      <c r="I113" s="308"/>
      <c r="J113" s="308"/>
      <c r="K113" s="299"/>
      <c r="L113" s="299"/>
      <c r="M113" s="271"/>
      <c r="N113" s="307"/>
      <c r="O113" s="299"/>
      <c r="P113" s="271"/>
      <c r="Q113" s="310"/>
      <c r="R113" s="290"/>
      <c r="S113" s="309"/>
      <c r="T113" s="299"/>
      <c r="U113" s="299"/>
      <c r="V113" s="299"/>
      <c r="W113" s="299"/>
      <c r="X113" s="299"/>
      <c r="Y113" s="308"/>
      <c r="Z113" s="308"/>
      <c r="AA113" s="299"/>
      <c r="AB113" s="299"/>
      <c r="AC113" s="290"/>
      <c r="AD113" s="307"/>
      <c r="AE113" s="299"/>
      <c r="AF113" s="271"/>
      <c r="AG113" s="311"/>
      <c r="AH113" s="290"/>
      <c r="AI113" s="290"/>
      <c r="AJ113" s="309"/>
      <c r="AK113" s="299"/>
      <c r="AL113" s="299"/>
      <c r="AM113" s="299"/>
      <c r="AN113" s="299"/>
      <c r="AO113" s="299"/>
      <c r="AP113" s="299"/>
      <c r="AQ113" s="299"/>
      <c r="AR113" s="290"/>
      <c r="AS113" s="307"/>
      <c r="AT113" s="299"/>
    </row>
    <row r="114" spans="1:46" s="260" customFormat="1" ht="12.75" hidden="1" customHeight="1" outlineLevel="2" x14ac:dyDescent="0.2">
      <c r="A114" s="271"/>
      <c r="B114" s="271"/>
      <c r="C114" s="310"/>
      <c r="D114" s="290"/>
      <c r="E114" s="309"/>
      <c r="F114" s="299"/>
      <c r="G114" s="299"/>
      <c r="H114" s="299"/>
      <c r="I114" s="308"/>
      <c r="J114" s="308"/>
      <c r="K114" s="299"/>
      <c r="L114" s="299"/>
      <c r="M114" s="271"/>
      <c r="N114" s="307"/>
      <c r="O114" s="299"/>
      <c r="P114" s="271"/>
      <c r="Q114" s="310"/>
      <c r="R114" s="290"/>
      <c r="S114" s="309"/>
      <c r="T114" s="299"/>
      <c r="U114" s="299"/>
      <c r="V114" s="299"/>
      <c r="W114" s="299"/>
      <c r="X114" s="299"/>
      <c r="Y114" s="308"/>
      <c r="Z114" s="308"/>
      <c r="AA114" s="299"/>
      <c r="AB114" s="299"/>
      <c r="AC114" s="290"/>
      <c r="AD114" s="307"/>
      <c r="AE114" s="299"/>
      <c r="AF114" s="271"/>
      <c r="AG114" s="311"/>
      <c r="AH114" s="290"/>
      <c r="AI114" s="290"/>
      <c r="AJ114" s="309"/>
      <c r="AK114" s="299"/>
      <c r="AL114" s="299"/>
      <c r="AM114" s="299"/>
      <c r="AN114" s="299"/>
      <c r="AO114" s="299"/>
      <c r="AP114" s="299"/>
      <c r="AQ114" s="299"/>
      <c r="AR114" s="290"/>
      <c r="AS114" s="307"/>
      <c r="AT114" s="299"/>
    </row>
    <row r="115" spans="1:46" s="260" customFormat="1" ht="12.75" hidden="1" customHeight="1" outlineLevel="2" x14ac:dyDescent="0.2">
      <c r="A115" s="271"/>
      <c r="B115" s="271"/>
      <c r="C115" s="310"/>
      <c r="D115" s="290"/>
      <c r="E115" s="309"/>
      <c r="F115" s="299"/>
      <c r="G115" s="299"/>
      <c r="H115" s="299"/>
      <c r="I115" s="308"/>
      <c r="J115" s="308"/>
      <c r="K115" s="299"/>
      <c r="L115" s="299"/>
      <c r="M115" s="271"/>
      <c r="N115" s="307"/>
      <c r="O115" s="299"/>
      <c r="P115" s="271"/>
      <c r="Q115" s="310"/>
      <c r="R115" s="290"/>
      <c r="S115" s="309"/>
      <c r="T115" s="299"/>
      <c r="U115" s="299"/>
      <c r="V115" s="299"/>
      <c r="W115" s="299"/>
      <c r="X115" s="299"/>
      <c r="Y115" s="308"/>
      <c r="Z115" s="308"/>
      <c r="AA115" s="299"/>
      <c r="AB115" s="299"/>
      <c r="AC115" s="290"/>
      <c r="AD115" s="307"/>
      <c r="AE115" s="299"/>
      <c r="AF115" s="271"/>
      <c r="AG115" s="311"/>
      <c r="AH115" s="290"/>
      <c r="AI115" s="290"/>
      <c r="AJ115" s="309"/>
      <c r="AK115" s="299"/>
      <c r="AL115" s="299"/>
      <c r="AM115" s="299"/>
      <c r="AN115" s="299"/>
      <c r="AO115" s="299"/>
      <c r="AP115" s="299"/>
      <c r="AQ115" s="299"/>
      <c r="AR115" s="290"/>
      <c r="AS115" s="307"/>
      <c r="AT115" s="299"/>
    </row>
    <row r="116" spans="1:46" s="260" customFormat="1" ht="12.75" hidden="1" customHeight="1" outlineLevel="2" x14ac:dyDescent="0.2">
      <c r="A116" s="271"/>
      <c r="B116" s="271"/>
      <c r="C116" s="271"/>
      <c r="D116" s="271"/>
      <c r="E116" s="271"/>
      <c r="F116" s="271"/>
      <c r="G116" s="271"/>
      <c r="H116" s="271"/>
      <c r="I116" s="271"/>
      <c r="J116" s="271"/>
      <c r="K116" s="271"/>
      <c r="L116" s="271"/>
      <c r="M116" s="271"/>
      <c r="N116" s="271"/>
      <c r="O116" s="271"/>
      <c r="P116" s="271"/>
      <c r="Q116" s="271"/>
      <c r="R116" s="271"/>
      <c r="S116" s="271"/>
      <c r="T116" s="271"/>
      <c r="U116" s="271"/>
      <c r="V116" s="271"/>
      <c r="W116" s="271"/>
      <c r="X116" s="271"/>
      <c r="Y116" s="271"/>
      <c r="Z116" s="271"/>
      <c r="AA116" s="271"/>
      <c r="AB116" s="271"/>
      <c r="AC116" s="271"/>
      <c r="AD116" s="271"/>
      <c r="AE116" s="271"/>
      <c r="AF116" s="271"/>
      <c r="AG116" s="271"/>
      <c r="AH116" s="271"/>
      <c r="AI116" s="271"/>
      <c r="AJ116" s="271"/>
      <c r="AK116" s="271"/>
      <c r="AL116" s="271" t="s">
        <v>262</v>
      </c>
      <c r="AM116" s="271"/>
      <c r="AN116" s="271" t="s">
        <v>263</v>
      </c>
      <c r="AO116" s="271"/>
      <c r="AP116" s="271"/>
      <c r="AQ116" s="271" t="s">
        <v>264</v>
      </c>
      <c r="AR116" s="271"/>
      <c r="AS116" s="271"/>
      <c r="AT116" s="271"/>
    </row>
    <row r="117" spans="1:46" s="260" customFormat="1" ht="15" hidden="1" customHeight="1" outlineLevel="2" x14ac:dyDescent="0.2">
      <c r="A117" s="271"/>
      <c r="B117" s="271"/>
      <c r="C117" s="271"/>
      <c r="D117" s="271"/>
      <c r="E117" s="529" t="s">
        <v>290</v>
      </c>
      <c r="F117" s="530"/>
      <c r="G117" s="314">
        <f>SUM(G103:G115)-SUM(I103:I115)-SUM(K103:K115)</f>
        <v>17272</v>
      </c>
      <c r="H117" s="315"/>
      <c r="I117" s="316" t="s">
        <v>289</v>
      </c>
      <c r="J117" s="317"/>
      <c r="K117" s="318"/>
      <c r="L117" s="314">
        <f>SUM(H103:H115)-SUM(J103:J115)-SUM(L103:L115)</f>
        <v>8636</v>
      </c>
      <c r="M117" s="271"/>
      <c r="N117" s="271"/>
      <c r="O117" s="271"/>
      <c r="P117" s="271"/>
      <c r="Q117" s="271"/>
      <c r="R117" s="271"/>
      <c r="S117" s="474" t="s">
        <v>14</v>
      </c>
      <c r="T117" s="475"/>
      <c r="U117" s="314">
        <f>SUM(U103:U115)-SUM(W103:W115)-SUM(Y103:Y115)-SUM(AA103:AA115)</f>
        <v>7220</v>
      </c>
      <c r="V117" s="315"/>
      <c r="W117" s="314" t="s">
        <v>289</v>
      </c>
      <c r="X117" s="305"/>
      <c r="Y117" s="305"/>
      <c r="Z117" s="359">
        <f>SUM(V103:V115)-SUM(X103:X115)-SUM(Z103:Z115)-SUM(AB103:AB115)</f>
        <v>3660</v>
      </c>
      <c r="AA117" s="271"/>
      <c r="AB117" s="271"/>
      <c r="AC117" s="271"/>
      <c r="AD117" s="271"/>
      <c r="AE117" s="271"/>
      <c r="AF117" s="271"/>
      <c r="AG117" s="271"/>
      <c r="AH117" s="271"/>
      <c r="AI117" s="271"/>
      <c r="AJ117" s="474" t="s">
        <v>15</v>
      </c>
      <c r="AK117" s="475"/>
      <c r="AL117" s="314">
        <f>SUM(AL103:AL115)-SUM(AN103:AN115)</f>
        <v>4338</v>
      </c>
      <c r="AM117" s="315"/>
      <c r="AN117" s="314" t="s">
        <v>291</v>
      </c>
      <c r="AO117" s="305"/>
      <c r="AP117" s="314">
        <f>SUM(AM103:AM115)-SUM(AO103:AO115)</f>
        <v>2169</v>
      </c>
      <c r="AQ117" s="314">
        <f>SUM(AL103:AL115)-SUM(AP103:AP115)</f>
        <v>4338</v>
      </c>
      <c r="AR117" s="271"/>
      <c r="AS117" s="271"/>
      <c r="AT117" s="271"/>
    </row>
    <row r="118" spans="1:46" s="260" customFormat="1" ht="12.75" hidden="1" customHeight="1" outlineLevel="1" collapsed="1" x14ac:dyDescent="0.2">
      <c r="A118" s="271"/>
      <c r="B118" s="271"/>
      <c r="C118" s="271"/>
      <c r="D118" s="271"/>
      <c r="E118" s="271"/>
      <c r="F118" s="271"/>
      <c r="G118" s="271"/>
      <c r="H118" s="271"/>
      <c r="I118" s="271"/>
      <c r="J118" s="271"/>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1"/>
      <c r="AP118" s="290"/>
      <c r="AQ118" s="305" t="str">
        <f>IF(SUM(AK103:AK115)&gt;AQ117,"OK","CHECK AGAIN")</f>
        <v>OK</v>
      </c>
      <c r="AR118" s="271"/>
      <c r="AS118" s="271"/>
      <c r="AT118" s="271"/>
    </row>
    <row r="119" spans="1:46" s="260" customFormat="1" ht="15" hidden="1" customHeight="1" outlineLevel="1" x14ac:dyDescent="0.2">
      <c r="A119" s="528" t="s">
        <v>16</v>
      </c>
      <c r="B119" s="528"/>
      <c r="C119" s="528"/>
      <c r="D119" s="528"/>
      <c r="E119" s="271"/>
      <c r="F119" s="271"/>
      <c r="G119" s="271"/>
      <c r="H119" s="271"/>
      <c r="I119" s="271"/>
      <c r="J119" s="271"/>
      <c r="K119" s="271"/>
      <c r="L119" s="271"/>
      <c r="M119" s="271"/>
      <c r="N119" s="271"/>
      <c r="O119" s="271"/>
      <c r="P119" s="271"/>
      <c r="Q119" s="271"/>
      <c r="R119" s="271"/>
      <c r="S119" s="271"/>
      <c r="T119" s="271"/>
      <c r="U119" s="271"/>
      <c r="V119" s="271"/>
      <c r="W119" s="271"/>
      <c r="X119" s="271"/>
      <c r="Y119" s="271"/>
      <c r="Z119" s="271"/>
      <c r="AA119" s="271"/>
      <c r="AB119" s="271"/>
      <c r="AC119" s="271"/>
      <c r="AD119" s="271"/>
      <c r="AE119" s="271"/>
      <c r="AF119" s="271"/>
      <c r="AG119" s="271"/>
      <c r="AH119" s="271"/>
      <c r="AI119" s="271"/>
      <c r="AJ119" s="271"/>
      <c r="AK119" s="271"/>
      <c r="AL119" s="271"/>
      <c r="AM119" s="271"/>
      <c r="AN119" s="271"/>
      <c r="AO119" s="271"/>
      <c r="AP119" s="271"/>
      <c r="AQ119" s="271"/>
      <c r="AR119" s="271"/>
      <c r="AS119" s="271"/>
      <c r="AT119" s="271"/>
    </row>
    <row r="120" spans="1:46" s="260" customFormat="1" ht="12.75" hidden="1" customHeight="1" outlineLevel="1" x14ac:dyDescent="0.2">
      <c r="A120" s="271"/>
      <c r="B120" s="271"/>
      <c r="C120" s="271"/>
      <c r="D120" s="271"/>
      <c r="E120" s="271"/>
      <c r="F120" s="271"/>
      <c r="G120" s="271"/>
      <c r="H120" s="271"/>
      <c r="I120" s="271"/>
      <c r="J120" s="271"/>
      <c r="K120" s="271"/>
      <c r="L120" s="271"/>
      <c r="M120" s="271"/>
      <c r="N120" s="271"/>
      <c r="O120" s="271"/>
      <c r="P120" s="271"/>
      <c r="Q120" s="271"/>
      <c r="R120" s="271"/>
      <c r="S120" s="271"/>
      <c r="T120" s="271"/>
      <c r="U120" s="271"/>
      <c r="V120" s="271"/>
      <c r="W120" s="271"/>
      <c r="X120" s="271"/>
      <c r="Y120" s="271"/>
      <c r="Z120" s="271"/>
      <c r="AA120" s="271"/>
      <c r="AB120" s="271"/>
      <c r="AC120" s="271"/>
      <c r="AD120" s="271"/>
      <c r="AE120" s="271"/>
      <c r="AF120" s="271"/>
      <c r="AG120" s="271"/>
      <c r="AH120" s="271"/>
      <c r="AI120" s="271"/>
      <c r="AJ120" s="271"/>
      <c r="AK120" s="271"/>
      <c r="AL120" s="271"/>
      <c r="AM120" s="271"/>
      <c r="AN120" s="271"/>
      <c r="AO120" s="271"/>
      <c r="AP120" s="271"/>
      <c r="AQ120" s="271"/>
      <c r="AR120" s="271"/>
      <c r="AS120" s="271"/>
      <c r="AT120" s="271"/>
    </row>
    <row r="121" spans="1:46" s="260" customFormat="1" ht="23.25" hidden="1" customHeight="1" outlineLevel="2" x14ac:dyDescent="0.2">
      <c r="A121" s="276" t="s">
        <v>0</v>
      </c>
      <c r="B121" s="271"/>
      <c r="C121" s="276" t="s">
        <v>9</v>
      </c>
      <c r="D121" s="271"/>
      <c r="E121" s="276"/>
      <c r="F121" s="271"/>
      <c r="G121" s="276" t="s">
        <v>1</v>
      </c>
      <c r="H121" s="276"/>
      <c r="I121" s="271"/>
      <c r="J121" s="271"/>
      <c r="K121" s="271"/>
      <c r="L121" s="271"/>
      <c r="M121" s="271"/>
      <c r="N121" s="271"/>
      <c r="O121" s="271"/>
      <c r="P121" s="271"/>
      <c r="Q121" s="472" t="s">
        <v>11</v>
      </c>
      <c r="R121" s="472"/>
      <c r="S121" s="276"/>
      <c r="T121" s="271"/>
      <c r="U121" s="276" t="s">
        <v>1</v>
      </c>
      <c r="V121" s="276"/>
      <c r="W121" s="271"/>
      <c r="X121" s="271"/>
      <c r="Y121" s="271"/>
      <c r="Z121" s="271"/>
      <c r="AA121" s="271"/>
      <c r="AB121" s="271"/>
      <c r="AC121" s="271"/>
      <c r="AD121" s="271"/>
      <c r="AE121" s="271"/>
      <c r="AF121" s="271"/>
      <c r="AG121" s="276" t="s">
        <v>10</v>
      </c>
      <c r="AH121" s="276"/>
      <c r="AI121" s="277"/>
      <c r="AJ121" s="276"/>
      <c r="AK121" s="271"/>
      <c r="AL121" s="276" t="s">
        <v>1</v>
      </c>
      <c r="AM121" s="276"/>
      <c r="AN121" s="271"/>
      <c r="AO121" s="271"/>
      <c r="AP121" s="271"/>
      <c r="AQ121" s="271"/>
      <c r="AR121" s="271"/>
      <c r="AS121" s="271"/>
      <c r="AT121" s="271"/>
    </row>
    <row r="122" spans="1:46" s="260" customFormat="1" ht="12.75" hidden="1" customHeight="1" outlineLevel="2" x14ac:dyDescent="0.2">
      <c r="A122" s="271"/>
      <c r="B122" s="271"/>
      <c r="C122" s="271"/>
      <c r="D122" s="271"/>
      <c r="E122" s="271"/>
      <c r="F122" s="271"/>
      <c r="G122" s="271"/>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c r="AG122" s="271"/>
      <c r="AH122" s="271"/>
      <c r="AI122" s="271"/>
      <c r="AJ122" s="271"/>
      <c r="AK122" s="271"/>
      <c r="AL122" s="271"/>
      <c r="AM122" s="271"/>
      <c r="AN122" s="271"/>
      <c r="AO122" s="271"/>
      <c r="AP122" s="271"/>
      <c r="AQ122" s="271"/>
      <c r="AR122" s="271"/>
      <c r="AS122" s="271"/>
      <c r="AT122" s="271"/>
    </row>
    <row r="123" spans="1:46" s="260" customFormat="1" ht="12.75" hidden="1" customHeight="1" outlineLevel="2" x14ac:dyDescent="0.2">
      <c r="A123" s="271"/>
      <c r="B123" s="271"/>
      <c r="C123" s="271"/>
      <c r="D123" s="271"/>
      <c r="E123" s="271"/>
      <c r="F123" s="271"/>
      <c r="G123" s="271"/>
      <c r="H123" s="271"/>
      <c r="I123" s="271"/>
      <c r="J123" s="271"/>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1"/>
      <c r="AP123" s="271"/>
      <c r="AQ123" s="271"/>
      <c r="AR123" s="271"/>
      <c r="AS123" s="271"/>
      <c r="AT123" s="271"/>
    </row>
    <row r="124" spans="1:46" s="260" customFormat="1" ht="12.75" hidden="1" customHeight="1" outlineLevel="2" x14ac:dyDescent="0.2">
      <c r="A124" s="271"/>
      <c r="B124" s="271"/>
      <c r="C124" s="271"/>
      <c r="D124" s="271"/>
      <c r="E124" s="271"/>
      <c r="F124" s="271"/>
      <c r="G124" s="271"/>
      <c r="H124" s="271"/>
      <c r="I124" s="271"/>
      <c r="J124" s="271"/>
      <c r="K124" s="271"/>
      <c r="L124" s="271"/>
      <c r="M124" s="271"/>
      <c r="N124" s="271"/>
      <c r="O124" s="271"/>
      <c r="P124" s="271"/>
      <c r="Q124" s="271"/>
      <c r="R124" s="271"/>
      <c r="S124" s="271"/>
      <c r="T124" s="271"/>
      <c r="U124" s="271"/>
      <c r="V124" s="271"/>
      <c r="W124" s="271"/>
      <c r="X124" s="271"/>
      <c r="Y124" s="271"/>
      <c r="Z124" s="271"/>
      <c r="AA124" s="271"/>
      <c r="AB124" s="271"/>
      <c r="AC124" s="271"/>
      <c r="AD124" s="271"/>
      <c r="AE124" s="271"/>
      <c r="AF124" s="271"/>
      <c r="AG124" s="271"/>
      <c r="AH124" s="271"/>
      <c r="AI124" s="271"/>
      <c r="AJ124" s="271"/>
      <c r="AK124" s="271"/>
      <c r="AL124" s="271"/>
      <c r="AM124" s="271"/>
      <c r="AN124" s="271"/>
      <c r="AO124" s="271"/>
      <c r="AP124" s="271"/>
      <c r="AQ124" s="271"/>
      <c r="AR124" s="271"/>
      <c r="AS124" s="271"/>
      <c r="AT124" s="271"/>
    </row>
    <row r="125" spans="1:46" s="260" customFormat="1" ht="12.75" hidden="1" customHeight="1" outlineLevel="2" x14ac:dyDescent="0.2">
      <c r="A125" s="271"/>
      <c r="B125" s="271"/>
      <c r="C125" s="271"/>
      <c r="D125" s="271"/>
      <c r="E125" s="271"/>
      <c r="F125" s="271"/>
      <c r="G125" s="271"/>
      <c r="H125" s="271"/>
      <c r="I125" s="278"/>
      <c r="J125" s="278"/>
      <c r="K125" s="278"/>
      <c r="L125" s="278"/>
      <c r="M125" s="271"/>
      <c r="N125" s="271"/>
      <c r="O125" s="271"/>
      <c r="P125" s="271"/>
      <c r="Q125" s="271"/>
      <c r="R125" s="271"/>
      <c r="S125" s="271"/>
      <c r="T125" s="271"/>
      <c r="U125" s="271"/>
      <c r="V125" s="271"/>
      <c r="W125" s="278"/>
      <c r="X125" s="278"/>
      <c r="Y125" s="278"/>
      <c r="Z125" s="278"/>
      <c r="AA125" s="278"/>
      <c r="AB125" s="278"/>
      <c r="AC125" s="278"/>
      <c r="AD125" s="278"/>
      <c r="AE125" s="271"/>
      <c r="AF125" s="271"/>
      <c r="AG125" s="271"/>
      <c r="AH125" s="271"/>
      <c r="AI125" s="271"/>
      <c r="AJ125" s="271"/>
      <c r="AK125" s="271"/>
      <c r="AL125" s="271"/>
      <c r="AM125" s="271"/>
      <c r="AN125" s="516" t="s">
        <v>4</v>
      </c>
      <c r="AO125" s="517"/>
      <c r="AP125" s="517"/>
      <c r="AQ125" s="322"/>
      <c r="AR125" s="278"/>
      <c r="AS125" s="278"/>
      <c r="AT125" s="271"/>
    </row>
    <row r="126" spans="1:46" s="260" customFormat="1" ht="12.75" hidden="1" customHeight="1" outlineLevel="2" x14ac:dyDescent="0.2">
      <c r="A126" s="271"/>
      <c r="B126" s="271"/>
      <c r="C126" s="271"/>
      <c r="D126" s="271"/>
      <c r="E126" s="271"/>
      <c r="F126" s="271"/>
      <c r="G126" s="271"/>
      <c r="H126" s="271"/>
      <c r="I126" s="476" t="s">
        <v>4</v>
      </c>
      <c r="J126" s="476"/>
      <c r="K126" s="514"/>
      <c r="L126" s="282"/>
      <c r="M126" s="271"/>
      <c r="N126" s="271"/>
      <c r="O126" s="476" t="s">
        <v>216</v>
      </c>
      <c r="P126" s="271"/>
      <c r="Q126" s="271"/>
      <c r="R126" s="271"/>
      <c r="S126" s="271"/>
      <c r="T126" s="271"/>
      <c r="U126" s="271"/>
      <c r="V126" s="271"/>
      <c r="W126" s="476" t="s">
        <v>4</v>
      </c>
      <c r="X126" s="476"/>
      <c r="Y126" s="476"/>
      <c r="Z126" s="476"/>
      <c r="AA126" s="514"/>
      <c r="AB126" s="282"/>
      <c r="AC126" s="278"/>
      <c r="AD126" s="278"/>
      <c r="AE126" s="476" t="s">
        <v>216</v>
      </c>
      <c r="AF126" s="271"/>
      <c r="AG126" s="271"/>
      <c r="AH126" s="271"/>
      <c r="AI126" s="271"/>
      <c r="AJ126" s="271"/>
      <c r="AK126" s="271"/>
      <c r="AL126" s="271"/>
      <c r="AM126" s="271"/>
      <c r="AN126" s="518"/>
      <c r="AO126" s="519"/>
      <c r="AP126" s="519"/>
      <c r="AQ126" s="323"/>
      <c r="AR126" s="278"/>
      <c r="AS126" s="278"/>
      <c r="AT126" s="476" t="s">
        <v>216</v>
      </c>
    </row>
    <row r="127" spans="1:46" s="260" customFormat="1" ht="12.75" hidden="1" customHeight="1" outlineLevel="2" x14ac:dyDescent="0.2">
      <c r="A127" s="271"/>
      <c r="B127" s="271"/>
      <c r="C127" s="271"/>
      <c r="D127" s="271"/>
      <c r="E127" s="509" t="s">
        <v>2</v>
      </c>
      <c r="F127" s="477" t="s">
        <v>3</v>
      </c>
      <c r="G127" s="476" t="s">
        <v>224</v>
      </c>
      <c r="H127" s="477" t="s">
        <v>283</v>
      </c>
      <c r="I127" s="506" t="s">
        <v>239</v>
      </c>
      <c r="J127" s="399" t="s">
        <v>284</v>
      </c>
      <c r="K127" s="507" t="s">
        <v>282</v>
      </c>
      <c r="L127" s="399" t="s">
        <v>285</v>
      </c>
      <c r="M127" s="271"/>
      <c r="N127" s="271"/>
      <c r="O127" s="476"/>
      <c r="P127" s="271"/>
      <c r="Q127" s="271"/>
      <c r="R127" s="271"/>
      <c r="S127" s="509" t="s">
        <v>2</v>
      </c>
      <c r="T127" s="477" t="s">
        <v>3</v>
      </c>
      <c r="U127" s="476" t="s">
        <v>224</v>
      </c>
      <c r="V127" s="477" t="s">
        <v>283</v>
      </c>
      <c r="W127" s="532" t="s">
        <v>239</v>
      </c>
      <c r="X127" s="399" t="s">
        <v>284</v>
      </c>
      <c r="Y127" s="397" t="s">
        <v>240</v>
      </c>
      <c r="Z127" s="399" t="s">
        <v>286</v>
      </c>
      <c r="AA127" s="507" t="s">
        <v>241</v>
      </c>
      <c r="AB127" s="399" t="s">
        <v>285</v>
      </c>
      <c r="AC127" s="284"/>
      <c r="AD127" s="284"/>
      <c r="AE127" s="476"/>
      <c r="AF127" s="271"/>
      <c r="AG127" s="508" t="s">
        <v>242</v>
      </c>
      <c r="AH127" s="271"/>
      <c r="AI127" s="271"/>
      <c r="AJ127" s="509" t="s">
        <v>2</v>
      </c>
      <c r="AK127" s="477" t="s">
        <v>3</v>
      </c>
      <c r="AL127" s="476" t="s">
        <v>225</v>
      </c>
      <c r="AM127" s="507" t="s">
        <v>281</v>
      </c>
      <c r="AN127" s="506" t="s">
        <v>243</v>
      </c>
      <c r="AO127" s="399" t="s">
        <v>437</v>
      </c>
      <c r="AP127" s="397" t="s">
        <v>260</v>
      </c>
      <c r="AQ127" s="399" t="s">
        <v>288</v>
      </c>
      <c r="AR127" s="284"/>
      <c r="AS127" s="284"/>
      <c r="AT127" s="476"/>
    </row>
    <row r="128" spans="1:46" s="260" customFormat="1" ht="12.75" hidden="1" customHeight="1" outlineLevel="2" x14ac:dyDescent="0.2">
      <c r="A128" s="271"/>
      <c r="B128" s="271"/>
      <c r="C128" s="271"/>
      <c r="D128" s="271"/>
      <c r="E128" s="509"/>
      <c r="F128" s="478"/>
      <c r="G128" s="476"/>
      <c r="H128" s="478"/>
      <c r="I128" s="506"/>
      <c r="J128" s="506"/>
      <c r="K128" s="507"/>
      <c r="L128" s="506"/>
      <c r="M128" s="271"/>
      <c r="N128" s="271"/>
      <c r="O128" s="271"/>
      <c r="P128" s="271"/>
      <c r="Q128" s="271"/>
      <c r="R128" s="271"/>
      <c r="S128" s="509"/>
      <c r="T128" s="478"/>
      <c r="U128" s="476"/>
      <c r="V128" s="478"/>
      <c r="W128" s="533"/>
      <c r="X128" s="506"/>
      <c r="Y128" s="398"/>
      <c r="Z128" s="506"/>
      <c r="AA128" s="507"/>
      <c r="AB128" s="506"/>
      <c r="AC128" s="284"/>
      <c r="AD128" s="284"/>
      <c r="AE128" s="271"/>
      <c r="AF128" s="271"/>
      <c r="AG128" s="508"/>
      <c r="AH128" s="271"/>
      <c r="AI128" s="271"/>
      <c r="AJ128" s="509"/>
      <c r="AK128" s="478"/>
      <c r="AL128" s="476"/>
      <c r="AM128" s="507"/>
      <c r="AN128" s="506"/>
      <c r="AO128" s="506"/>
      <c r="AP128" s="398"/>
      <c r="AQ128" s="506"/>
      <c r="AR128" s="284"/>
      <c r="AS128" s="284"/>
      <c r="AT128" s="271"/>
    </row>
    <row r="129" spans="1:46" s="260" customFormat="1" ht="12.75" hidden="1" customHeight="1" outlineLevel="2" x14ac:dyDescent="0.2">
      <c r="A129" s="271"/>
      <c r="B129" s="271"/>
      <c r="C129" s="271"/>
      <c r="D129" s="271"/>
      <c r="E129" s="509"/>
      <c r="F129" s="479"/>
      <c r="G129" s="476"/>
      <c r="H129" s="479"/>
      <c r="I129" s="506"/>
      <c r="J129" s="506"/>
      <c r="K129" s="507"/>
      <c r="L129" s="506"/>
      <c r="M129" s="271"/>
      <c r="N129" s="287" t="s">
        <v>292</v>
      </c>
      <c r="O129" s="288" t="s">
        <v>217</v>
      </c>
      <c r="P129" s="271"/>
      <c r="Q129" s="271"/>
      <c r="R129" s="271"/>
      <c r="S129" s="509"/>
      <c r="T129" s="479"/>
      <c r="U129" s="476"/>
      <c r="V129" s="479"/>
      <c r="W129" s="531"/>
      <c r="X129" s="506"/>
      <c r="Y129" s="399"/>
      <c r="Z129" s="506"/>
      <c r="AA129" s="507"/>
      <c r="AB129" s="506"/>
      <c r="AC129" s="284"/>
      <c r="AD129" s="287" t="s">
        <v>292</v>
      </c>
      <c r="AE129" s="288" t="s">
        <v>352</v>
      </c>
      <c r="AF129" s="271"/>
      <c r="AG129" s="508"/>
      <c r="AH129" s="271"/>
      <c r="AI129" s="271"/>
      <c r="AJ129" s="509"/>
      <c r="AK129" s="479"/>
      <c r="AL129" s="476"/>
      <c r="AM129" s="507"/>
      <c r="AN129" s="506"/>
      <c r="AO129" s="506"/>
      <c r="AP129" s="399"/>
      <c r="AQ129" s="506"/>
      <c r="AR129" s="284"/>
      <c r="AS129" s="287" t="s">
        <v>292</v>
      </c>
      <c r="AT129" s="288" t="s">
        <v>218</v>
      </c>
    </row>
    <row r="130" spans="1:46" s="260" customFormat="1" ht="12.75" hidden="1" customHeight="1" outlineLevel="2" x14ac:dyDescent="0.2">
      <c r="A130" s="271"/>
      <c r="B130" s="271"/>
      <c r="C130" s="271"/>
      <c r="D130" s="271"/>
      <c r="E130" s="289"/>
      <c r="F130" s="271"/>
      <c r="G130" s="271"/>
      <c r="H130" s="271"/>
      <c r="I130" s="289"/>
      <c r="J130" s="289"/>
      <c r="K130" s="271"/>
      <c r="L130" s="271"/>
      <c r="M130" s="271"/>
      <c r="N130" s="285"/>
      <c r="O130" s="326"/>
      <c r="P130" s="271"/>
      <c r="Q130" s="271"/>
      <c r="R130" s="271"/>
      <c r="S130" s="289"/>
      <c r="T130" s="271"/>
      <c r="U130" s="271"/>
      <c r="V130" s="271"/>
      <c r="W130" s="271"/>
      <c r="X130" s="271"/>
      <c r="Y130" s="289"/>
      <c r="Z130" s="289"/>
      <c r="AA130" s="271"/>
      <c r="AB130" s="271"/>
      <c r="AC130" s="290"/>
      <c r="AD130" s="285"/>
      <c r="AE130" s="326"/>
      <c r="AF130" s="271"/>
      <c r="AG130" s="271"/>
      <c r="AH130" s="271"/>
      <c r="AI130" s="271"/>
      <c r="AJ130" s="289"/>
      <c r="AK130" s="271"/>
      <c r="AL130" s="271"/>
      <c r="AM130" s="271"/>
      <c r="AN130" s="271"/>
      <c r="AO130" s="271"/>
      <c r="AP130" s="280"/>
      <c r="AQ130" s="280"/>
      <c r="AR130" s="290"/>
      <c r="AS130" s="330"/>
      <c r="AT130" s="271"/>
    </row>
    <row r="131" spans="1:46" s="260" customFormat="1" ht="12.75" hidden="1" customHeight="1" outlineLevel="2" x14ac:dyDescent="0.2">
      <c r="A131" s="271"/>
      <c r="B131" s="271"/>
      <c r="C131" s="271"/>
      <c r="D131" s="271"/>
      <c r="E131" s="294"/>
      <c r="F131" s="294"/>
      <c r="G131" s="294"/>
      <c r="H131" s="294"/>
      <c r="I131" s="294"/>
      <c r="J131" s="294"/>
      <c r="K131" s="294"/>
      <c r="L131" s="294"/>
      <c r="M131" s="271"/>
      <c r="N131" s="293"/>
      <c r="O131" s="290"/>
      <c r="P131" s="271"/>
      <c r="Q131" s="271"/>
      <c r="R131" s="271"/>
      <c r="S131" s="294"/>
      <c r="T131" s="294"/>
      <c r="U131" s="294"/>
      <c r="V131" s="294"/>
      <c r="W131" s="295"/>
      <c r="X131" s="295"/>
      <c r="Y131" s="295"/>
      <c r="Z131" s="295"/>
      <c r="AA131" s="294"/>
      <c r="AB131" s="294"/>
      <c r="AC131" s="290"/>
      <c r="AD131" s="293"/>
      <c r="AE131" s="290"/>
      <c r="AF131" s="271"/>
      <c r="AG131" s="271"/>
      <c r="AH131" s="271"/>
      <c r="AI131" s="271"/>
      <c r="AJ131" s="294"/>
      <c r="AK131" s="294"/>
      <c r="AL131" s="294"/>
      <c r="AM131" s="294"/>
      <c r="AN131" s="294"/>
      <c r="AO131" s="294"/>
      <c r="AP131" s="296"/>
      <c r="AQ131" s="296"/>
      <c r="AR131" s="290"/>
      <c r="AS131" s="293"/>
      <c r="AT131" s="290"/>
    </row>
    <row r="132" spans="1:46" s="260" customFormat="1" ht="84" hidden="1" customHeight="1" outlineLevel="2" x14ac:dyDescent="0.2">
      <c r="A132" s="536" t="s">
        <v>353</v>
      </c>
      <c r="B132" s="537"/>
      <c r="C132" s="297" t="s">
        <v>354</v>
      </c>
      <c r="D132" s="290"/>
      <c r="E132" s="298" t="s">
        <v>355</v>
      </c>
      <c r="F132" s="299">
        <v>61973</v>
      </c>
      <c r="G132" s="299">
        <v>249</v>
      </c>
      <c r="H132" s="299">
        <v>125</v>
      </c>
      <c r="I132" s="329"/>
      <c r="J132" s="329"/>
      <c r="K132" s="299"/>
      <c r="L132" s="299"/>
      <c r="M132" s="271"/>
      <c r="N132" s="301" t="s">
        <v>356</v>
      </c>
      <c r="O132" s="302" t="s">
        <v>304</v>
      </c>
      <c r="P132" s="271"/>
      <c r="Q132" s="331" t="s">
        <v>357</v>
      </c>
      <c r="R132" s="290"/>
      <c r="S132" s="304" t="s">
        <v>306</v>
      </c>
      <c r="T132" s="299">
        <v>61973</v>
      </c>
      <c r="U132" s="299">
        <v>3098</v>
      </c>
      <c r="V132" s="299">
        <v>1549</v>
      </c>
      <c r="W132" s="299">
        <v>274</v>
      </c>
      <c r="X132" s="299">
        <v>137</v>
      </c>
      <c r="Y132" s="329"/>
      <c r="Z132" s="329"/>
      <c r="AA132" s="299">
        <v>2824</v>
      </c>
      <c r="AB132" s="299">
        <v>1412</v>
      </c>
      <c r="AC132" s="290"/>
      <c r="AD132" s="301" t="s">
        <v>324</v>
      </c>
      <c r="AE132" s="301" t="s">
        <v>308</v>
      </c>
      <c r="AF132" s="271"/>
      <c r="AG132" s="303" t="s">
        <v>417</v>
      </c>
      <c r="AH132" s="290"/>
      <c r="AI132" s="290"/>
      <c r="AJ132" s="306" t="s">
        <v>326</v>
      </c>
      <c r="AK132" s="305">
        <v>1738045</v>
      </c>
      <c r="AL132" s="299">
        <v>695217</v>
      </c>
      <c r="AM132" s="299">
        <v>342109</v>
      </c>
      <c r="AN132" s="307">
        <v>695217</v>
      </c>
      <c r="AO132" s="299">
        <v>342109</v>
      </c>
      <c r="AP132" s="307">
        <v>695217</v>
      </c>
      <c r="AQ132" s="299">
        <v>342109</v>
      </c>
      <c r="AR132" s="290"/>
      <c r="AS132" s="301" t="s">
        <v>237</v>
      </c>
      <c r="AT132" s="302" t="s">
        <v>223</v>
      </c>
    </row>
    <row r="133" spans="1:46" s="260" customFormat="1" ht="71.25" hidden="1" customHeight="1" outlineLevel="2" x14ac:dyDescent="0.2">
      <c r="A133" s="536"/>
      <c r="B133" s="537"/>
      <c r="C133" s="297" t="s">
        <v>358</v>
      </c>
      <c r="D133" s="290"/>
      <c r="E133" s="298" t="s">
        <v>359</v>
      </c>
      <c r="F133" s="299">
        <v>61973</v>
      </c>
      <c r="G133" s="299">
        <v>25</v>
      </c>
      <c r="H133" s="299">
        <v>13</v>
      </c>
      <c r="I133" s="308">
        <v>10</v>
      </c>
      <c r="J133" s="308">
        <v>2</v>
      </c>
      <c r="K133" s="299"/>
      <c r="L133" s="299"/>
      <c r="M133" s="271"/>
      <c r="N133" s="301" t="s">
        <v>360</v>
      </c>
      <c r="O133" s="302" t="s">
        <v>304</v>
      </c>
      <c r="P133" s="271"/>
      <c r="Q133" s="182" t="s">
        <v>361</v>
      </c>
      <c r="R133" s="290"/>
      <c r="S133" s="304" t="s">
        <v>306</v>
      </c>
      <c r="T133" s="299">
        <v>61973</v>
      </c>
      <c r="U133" s="299">
        <v>3098</v>
      </c>
      <c r="V133" s="299">
        <v>1549</v>
      </c>
      <c r="W133" s="299">
        <v>274</v>
      </c>
      <c r="X133" s="299">
        <v>137</v>
      </c>
      <c r="Y133" s="308"/>
      <c r="Z133" s="308"/>
      <c r="AA133" s="299">
        <v>2824</v>
      </c>
      <c r="AB133" s="299">
        <v>1412</v>
      </c>
      <c r="AC133" s="290"/>
      <c r="AD133" s="307" t="s">
        <v>362</v>
      </c>
      <c r="AE133" s="299" t="s">
        <v>362</v>
      </c>
      <c r="AF133" s="271"/>
      <c r="AG133" s="303" t="s">
        <v>346</v>
      </c>
      <c r="AH133" s="290"/>
      <c r="AI133" s="290"/>
      <c r="AJ133" s="304" t="s">
        <v>306</v>
      </c>
      <c r="AK133" s="305">
        <v>61973</v>
      </c>
      <c r="AL133" s="299">
        <v>30985</v>
      </c>
      <c r="AM133" s="299">
        <v>15495</v>
      </c>
      <c r="AN133" s="307">
        <v>30985</v>
      </c>
      <c r="AO133" s="299">
        <v>15495</v>
      </c>
      <c r="AP133" s="307">
        <v>30985</v>
      </c>
      <c r="AQ133" s="299">
        <v>15495</v>
      </c>
      <c r="AR133" s="290"/>
      <c r="AS133" s="301" t="s">
        <v>317</v>
      </c>
      <c r="AT133" s="307" t="s">
        <v>318</v>
      </c>
    </row>
    <row r="134" spans="1:46" s="260" customFormat="1" ht="105" hidden="1" customHeight="1" outlineLevel="2" x14ac:dyDescent="0.2">
      <c r="A134" s="356"/>
      <c r="B134" s="357"/>
      <c r="C134" s="297"/>
      <c r="D134" s="290"/>
      <c r="E134" s="309"/>
      <c r="F134" s="299"/>
      <c r="G134" s="299"/>
      <c r="H134" s="299"/>
      <c r="I134" s="299"/>
      <c r="J134" s="299"/>
      <c r="K134" s="299"/>
      <c r="L134" s="299"/>
      <c r="M134" s="271"/>
      <c r="N134" s="301"/>
      <c r="O134" s="302"/>
      <c r="P134" s="271"/>
      <c r="Q134" s="331"/>
      <c r="R134" s="290"/>
      <c r="S134" s="309"/>
      <c r="T134" s="299"/>
      <c r="U134" s="299"/>
      <c r="V134" s="299"/>
      <c r="W134" s="299"/>
      <c r="X134" s="299"/>
      <c r="Y134" s="308"/>
      <c r="Z134" s="308"/>
      <c r="AA134" s="299"/>
      <c r="AB134" s="299"/>
      <c r="AC134" s="290"/>
      <c r="AD134" s="307"/>
      <c r="AE134" s="299"/>
      <c r="AF134" s="271"/>
      <c r="AG134" s="303" t="s">
        <v>363</v>
      </c>
      <c r="AH134" s="290"/>
      <c r="AI134" s="290"/>
      <c r="AJ134" s="306" t="s">
        <v>326</v>
      </c>
      <c r="AK134" s="305">
        <v>1738045</v>
      </c>
      <c r="AL134" s="299">
        <v>695217</v>
      </c>
      <c r="AM134" s="299">
        <v>342109</v>
      </c>
      <c r="AN134" s="307">
        <v>695217</v>
      </c>
      <c r="AO134" s="299">
        <v>342109</v>
      </c>
      <c r="AP134" s="307">
        <v>695217</v>
      </c>
      <c r="AQ134" s="299">
        <v>342109</v>
      </c>
      <c r="AR134" s="290"/>
      <c r="AS134" s="301" t="s">
        <v>364</v>
      </c>
      <c r="AT134" s="307" t="s">
        <v>318</v>
      </c>
    </row>
    <row r="135" spans="1:46" s="260" customFormat="1" ht="15" hidden="1" customHeight="1" outlineLevel="2" x14ac:dyDescent="0.2">
      <c r="A135" s="271"/>
      <c r="B135" s="271"/>
      <c r="C135" s="310"/>
      <c r="D135" s="290"/>
      <c r="E135" s="309"/>
      <c r="F135" s="299"/>
      <c r="G135" s="299"/>
      <c r="H135" s="299"/>
      <c r="I135" s="308"/>
      <c r="J135" s="308"/>
      <c r="K135" s="299"/>
      <c r="L135" s="299"/>
      <c r="M135" s="271"/>
      <c r="N135" s="307"/>
      <c r="O135" s="299"/>
      <c r="P135" s="271"/>
      <c r="Q135" s="310"/>
      <c r="R135" s="290"/>
      <c r="S135" s="309"/>
      <c r="T135" s="299"/>
      <c r="U135" s="299"/>
      <c r="V135" s="299"/>
      <c r="W135" s="299"/>
      <c r="X135" s="299"/>
      <c r="Y135" s="308"/>
      <c r="Z135" s="308"/>
      <c r="AA135" s="299"/>
      <c r="AB135" s="299"/>
      <c r="AC135" s="290"/>
      <c r="AD135" s="307"/>
      <c r="AE135" s="299"/>
      <c r="AF135" s="271"/>
      <c r="AG135" s="303" t="s">
        <v>230</v>
      </c>
      <c r="AH135" s="290"/>
      <c r="AI135" s="290"/>
      <c r="AJ135" s="309"/>
      <c r="AK135" s="299"/>
      <c r="AL135" s="299"/>
      <c r="AM135" s="299"/>
      <c r="AN135" s="299"/>
      <c r="AO135" s="299"/>
      <c r="AP135" s="299"/>
      <c r="AQ135" s="299"/>
      <c r="AR135" s="290"/>
      <c r="AS135" s="307"/>
      <c r="AT135" s="299"/>
    </row>
    <row r="136" spans="1:46" s="260" customFormat="1" ht="56.25" hidden="1" customHeight="1" outlineLevel="2" x14ac:dyDescent="0.2">
      <c r="A136" s="271"/>
      <c r="B136" s="271"/>
      <c r="C136" s="310"/>
      <c r="D136" s="290"/>
      <c r="E136" s="309"/>
      <c r="F136" s="299"/>
      <c r="G136" s="299"/>
      <c r="H136" s="299"/>
      <c r="I136" s="308"/>
      <c r="J136" s="308"/>
      <c r="K136" s="299"/>
      <c r="L136" s="299"/>
      <c r="M136" s="271"/>
      <c r="N136" s="307"/>
      <c r="O136" s="299"/>
      <c r="P136" s="271"/>
      <c r="Q136" s="310"/>
      <c r="R136" s="290"/>
      <c r="S136" s="309"/>
      <c r="T136" s="299"/>
      <c r="U136" s="299"/>
      <c r="V136" s="299"/>
      <c r="W136" s="299"/>
      <c r="X136" s="299"/>
      <c r="Y136" s="308"/>
      <c r="Z136" s="308"/>
      <c r="AA136" s="299"/>
      <c r="AB136" s="299"/>
      <c r="AC136" s="290"/>
      <c r="AD136" s="307"/>
      <c r="AE136" s="299"/>
      <c r="AF136" s="271"/>
      <c r="AG136" s="312" t="s">
        <v>365</v>
      </c>
      <c r="AH136" s="290"/>
      <c r="AI136" s="290"/>
      <c r="AJ136" s="304" t="s">
        <v>306</v>
      </c>
      <c r="AK136" s="305">
        <v>61973</v>
      </c>
      <c r="AL136" s="299">
        <v>30985</v>
      </c>
      <c r="AM136" s="299">
        <v>15495</v>
      </c>
      <c r="AN136" s="299">
        <v>30985</v>
      </c>
      <c r="AO136" s="299">
        <v>15495</v>
      </c>
      <c r="AP136" s="299">
        <v>30985</v>
      </c>
      <c r="AQ136" s="299">
        <v>15495</v>
      </c>
      <c r="AR136" s="290"/>
      <c r="AS136" s="301" t="s">
        <v>317</v>
      </c>
      <c r="AT136" s="307" t="s">
        <v>318</v>
      </c>
    </row>
    <row r="137" spans="1:46" s="260" customFormat="1" ht="12.75" hidden="1" customHeight="1" outlineLevel="2" x14ac:dyDescent="0.2">
      <c r="A137" s="294"/>
      <c r="B137" s="271"/>
      <c r="C137" s="310"/>
      <c r="D137" s="290"/>
      <c r="E137" s="309"/>
      <c r="F137" s="299"/>
      <c r="G137" s="299"/>
      <c r="H137" s="299"/>
      <c r="I137" s="308"/>
      <c r="J137" s="308"/>
      <c r="K137" s="299"/>
      <c r="L137" s="299"/>
      <c r="M137" s="271"/>
      <c r="N137" s="307"/>
      <c r="O137" s="299"/>
      <c r="P137" s="271"/>
      <c r="Q137" s="310"/>
      <c r="R137" s="290"/>
      <c r="S137" s="309"/>
      <c r="T137" s="299"/>
      <c r="U137" s="299"/>
      <c r="V137" s="299"/>
      <c r="W137" s="299"/>
      <c r="X137" s="299"/>
      <c r="Y137" s="308"/>
      <c r="Z137" s="308"/>
      <c r="AA137" s="299"/>
      <c r="AB137" s="299"/>
      <c r="AC137" s="290"/>
      <c r="AD137" s="307"/>
      <c r="AE137" s="299"/>
      <c r="AF137" s="271"/>
      <c r="AG137" s="312" t="s">
        <v>266</v>
      </c>
      <c r="AH137" s="290"/>
      <c r="AI137" s="290"/>
      <c r="AJ137" s="309"/>
      <c r="AK137" s="299"/>
      <c r="AL137" s="299"/>
      <c r="AM137" s="299"/>
      <c r="AN137" s="299"/>
      <c r="AO137" s="299"/>
      <c r="AP137" s="299"/>
      <c r="AQ137" s="299"/>
      <c r="AR137" s="290"/>
      <c r="AS137" s="307"/>
      <c r="AT137" s="299"/>
    </row>
    <row r="138" spans="1:46" s="260" customFormat="1" ht="12.75" hidden="1" customHeight="1" outlineLevel="2" x14ac:dyDescent="0.2">
      <c r="A138" s="313"/>
      <c r="B138" s="271"/>
      <c r="C138" s="310"/>
      <c r="D138" s="290"/>
      <c r="E138" s="309"/>
      <c r="F138" s="299"/>
      <c r="G138" s="299"/>
      <c r="H138" s="299"/>
      <c r="I138" s="308"/>
      <c r="J138" s="308"/>
      <c r="K138" s="299"/>
      <c r="L138" s="299"/>
      <c r="M138" s="271"/>
      <c r="N138" s="307"/>
      <c r="O138" s="299"/>
      <c r="P138" s="271"/>
      <c r="Q138" s="310"/>
      <c r="R138" s="290"/>
      <c r="S138" s="309"/>
      <c r="T138" s="299"/>
      <c r="U138" s="299"/>
      <c r="V138" s="299"/>
      <c r="W138" s="299"/>
      <c r="X138" s="299"/>
      <c r="Y138" s="308"/>
      <c r="Z138" s="308"/>
      <c r="AA138" s="299"/>
      <c r="AB138" s="299"/>
      <c r="AC138" s="290"/>
      <c r="AD138" s="307"/>
      <c r="AE138" s="299"/>
      <c r="AF138" s="271"/>
      <c r="AG138" s="311" t="s">
        <v>267</v>
      </c>
      <c r="AH138" s="290"/>
      <c r="AI138" s="290"/>
      <c r="AJ138" s="309"/>
      <c r="AK138" s="299"/>
      <c r="AL138" s="299"/>
      <c r="AM138" s="299"/>
      <c r="AN138" s="299"/>
      <c r="AO138" s="299"/>
      <c r="AP138" s="299"/>
      <c r="AQ138" s="299"/>
      <c r="AR138" s="290"/>
      <c r="AS138" s="307"/>
      <c r="AT138" s="299"/>
    </row>
    <row r="139" spans="1:46" s="260" customFormat="1" ht="98.25" hidden="1" customHeight="1" outlineLevel="2" x14ac:dyDescent="0.2">
      <c r="A139" s="271"/>
      <c r="B139" s="271"/>
      <c r="C139" s="310"/>
      <c r="D139" s="290"/>
      <c r="E139" s="309"/>
      <c r="F139" s="299"/>
      <c r="G139" s="299"/>
      <c r="H139" s="299"/>
      <c r="I139" s="308"/>
      <c r="J139" s="308"/>
      <c r="K139" s="299"/>
      <c r="L139" s="299"/>
      <c r="M139" s="271"/>
      <c r="N139" s="307"/>
      <c r="O139" s="299"/>
      <c r="P139" s="271"/>
      <c r="Q139" s="310"/>
      <c r="R139" s="290"/>
      <c r="S139" s="309"/>
      <c r="T139" s="299"/>
      <c r="U139" s="299"/>
      <c r="V139" s="299"/>
      <c r="W139" s="299"/>
      <c r="X139" s="299"/>
      <c r="Y139" s="308"/>
      <c r="Z139" s="308"/>
      <c r="AA139" s="299"/>
      <c r="AB139" s="299"/>
      <c r="AC139" s="290"/>
      <c r="AD139" s="307"/>
      <c r="AE139" s="299"/>
      <c r="AF139" s="271"/>
      <c r="AG139" s="312" t="s">
        <v>366</v>
      </c>
      <c r="AH139" s="290"/>
      <c r="AI139" s="290"/>
      <c r="AJ139" s="306" t="s">
        <v>326</v>
      </c>
      <c r="AK139" s="305">
        <v>1738045</v>
      </c>
      <c r="AL139" s="299">
        <v>260707</v>
      </c>
      <c r="AM139" s="299">
        <v>130354</v>
      </c>
      <c r="AN139" s="299">
        <v>260707</v>
      </c>
      <c r="AO139" s="299">
        <v>130354</v>
      </c>
      <c r="AP139" s="299">
        <v>260707</v>
      </c>
      <c r="AQ139" s="299">
        <v>130354</v>
      </c>
      <c r="AR139" s="290"/>
      <c r="AS139" s="301" t="s">
        <v>367</v>
      </c>
      <c r="AT139" s="299"/>
    </row>
    <row r="140" spans="1:46" s="260" customFormat="1" ht="12.75" hidden="1" customHeight="1" outlineLevel="2" x14ac:dyDescent="0.2">
      <c r="A140" s="271"/>
      <c r="B140" s="271"/>
      <c r="C140" s="310"/>
      <c r="D140" s="290"/>
      <c r="E140" s="309"/>
      <c r="F140" s="299"/>
      <c r="G140" s="299"/>
      <c r="H140" s="299"/>
      <c r="I140" s="308"/>
      <c r="J140" s="308"/>
      <c r="K140" s="299"/>
      <c r="L140" s="299"/>
      <c r="M140" s="271"/>
      <c r="N140" s="307"/>
      <c r="O140" s="299"/>
      <c r="P140" s="271"/>
      <c r="Q140" s="310"/>
      <c r="R140" s="290"/>
      <c r="S140" s="309"/>
      <c r="T140" s="299"/>
      <c r="U140" s="299"/>
      <c r="V140" s="299"/>
      <c r="W140" s="299"/>
      <c r="X140" s="299"/>
      <c r="Y140" s="308"/>
      <c r="Z140" s="308"/>
      <c r="AA140" s="299"/>
      <c r="AB140" s="299"/>
      <c r="AC140" s="290"/>
      <c r="AD140" s="307"/>
      <c r="AE140" s="299"/>
      <c r="AF140" s="271"/>
      <c r="AG140" s="311"/>
      <c r="AH140" s="290"/>
      <c r="AI140" s="290"/>
      <c r="AJ140" s="309"/>
      <c r="AK140" s="299"/>
      <c r="AL140" s="299"/>
      <c r="AM140" s="299"/>
      <c r="AN140" s="299"/>
      <c r="AO140" s="299"/>
      <c r="AP140" s="299"/>
      <c r="AQ140" s="299"/>
      <c r="AR140" s="290"/>
      <c r="AS140" s="307"/>
      <c r="AT140" s="299"/>
    </row>
    <row r="141" spans="1:46" s="260" customFormat="1" ht="12.75" hidden="1" customHeight="1" outlineLevel="2" x14ac:dyDescent="0.2">
      <c r="A141" s="271"/>
      <c r="B141" s="271"/>
      <c r="C141" s="310"/>
      <c r="D141" s="290"/>
      <c r="E141" s="309"/>
      <c r="F141" s="299"/>
      <c r="G141" s="299"/>
      <c r="H141" s="299"/>
      <c r="I141" s="308"/>
      <c r="J141" s="308"/>
      <c r="K141" s="299"/>
      <c r="L141" s="299"/>
      <c r="M141" s="271"/>
      <c r="N141" s="307"/>
      <c r="O141" s="299"/>
      <c r="P141" s="271"/>
      <c r="Q141" s="310"/>
      <c r="R141" s="290"/>
      <c r="S141" s="309"/>
      <c r="T141" s="299"/>
      <c r="U141" s="299"/>
      <c r="V141" s="299"/>
      <c r="W141" s="299"/>
      <c r="X141" s="299"/>
      <c r="Y141" s="308"/>
      <c r="Z141" s="308"/>
      <c r="AA141" s="299"/>
      <c r="AB141" s="299"/>
      <c r="AC141" s="290"/>
      <c r="AD141" s="307"/>
      <c r="AE141" s="299"/>
      <c r="AF141" s="271"/>
      <c r="AG141" s="311"/>
      <c r="AH141" s="290"/>
      <c r="AI141" s="290"/>
      <c r="AJ141" s="309"/>
      <c r="AK141" s="299"/>
      <c r="AL141" s="299"/>
      <c r="AM141" s="299"/>
      <c r="AN141" s="299"/>
      <c r="AO141" s="299"/>
      <c r="AP141" s="299"/>
      <c r="AQ141" s="299"/>
      <c r="AR141" s="290"/>
      <c r="AS141" s="307"/>
      <c r="AT141" s="299"/>
    </row>
    <row r="142" spans="1:46" s="260" customFormat="1" ht="12.75" hidden="1" customHeight="1" outlineLevel="2" x14ac:dyDescent="0.2">
      <c r="A142" s="271"/>
      <c r="B142" s="271"/>
      <c r="C142" s="310"/>
      <c r="D142" s="290"/>
      <c r="E142" s="309"/>
      <c r="F142" s="299"/>
      <c r="G142" s="299"/>
      <c r="H142" s="299"/>
      <c r="I142" s="308"/>
      <c r="J142" s="308"/>
      <c r="K142" s="299"/>
      <c r="L142" s="299"/>
      <c r="M142" s="271"/>
      <c r="N142" s="307"/>
      <c r="O142" s="299"/>
      <c r="P142" s="271"/>
      <c r="Q142" s="310"/>
      <c r="R142" s="290"/>
      <c r="S142" s="309"/>
      <c r="T142" s="299"/>
      <c r="U142" s="299"/>
      <c r="V142" s="299"/>
      <c r="W142" s="299"/>
      <c r="X142" s="299"/>
      <c r="Y142" s="308"/>
      <c r="Z142" s="308"/>
      <c r="AA142" s="299"/>
      <c r="AB142" s="299"/>
      <c r="AC142" s="290"/>
      <c r="AD142" s="307"/>
      <c r="AE142" s="299"/>
      <c r="AF142" s="271"/>
      <c r="AG142" s="311"/>
      <c r="AH142" s="290"/>
      <c r="AI142" s="290"/>
      <c r="AJ142" s="309"/>
      <c r="AK142" s="299"/>
      <c r="AL142" s="299"/>
      <c r="AM142" s="299"/>
      <c r="AN142" s="299"/>
      <c r="AO142" s="299"/>
      <c r="AP142" s="299"/>
      <c r="AQ142" s="299"/>
      <c r="AR142" s="290"/>
      <c r="AS142" s="307"/>
      <c r="AT142" s="299"/>
    </row>
    <row r="143" spans="1:46" s="260" customFormat="1" ht="12.75" hidden="1" customHeight="1" outlineLevel="2" x14ac:dyDescent="0.2">
      <c r="A143" s="271"/>
      <c r="B143" s="271"/>
      <c r="C143" s="310"/>
      <c r="D143" s="290"/>
      <c r="E143" s="309"/>
      <c r="F143" s="299"/>
      <c r="G143" s="299"/>
      <c r="H143" s="299"/>
      <c r="I143" s="308"/>
      <c r="J143" s="308"/>
      <c r="K143" s="299"/>
      <c r="L143" s="299"/>
      <c r="M143" s="271"/>
      <c r="N143" s="307"/>
      <c r="O143" s="299"/>
      <c r="P143" s="271"/>
      <c r="Q143" s="310"/>
      <c r="R143" s="290"/>
      <c r="S143" s="309"/>
      <c r="T143" s="299"/>
      <c r="U143" s="299"/>
      <c r="V143" s="299"/>
      <c r="W143" s="299"/>
      <c r="X143" s="299"/>
      <c r="Y143" s="308"/>
      <c r="Z143" s="308"/>
      <c r="AA143" s="299"/>
      <c r="AB143" s="299"/>
      <c r="AC143" s="290"/>
      <c r="AD143" s="307"/>
      <c r="AE143" s="299"/>
      <c r="AF143" s="271"/>
      <c r="AG143" s="311"/>
      <c r="AH143" s="290"/>
      <c r="AI143" s="290"/>
      <c r="AJ143" s="309"/>
      <c r="AK143" s="299"/>
      <c r="AL143" s="299"/>
      <c r="AM143" s="299"/>
      <c r="AN143" s="299"/>
      <c r="AO143" s="299"/>
      <c r="AP143" s="299"/>
      <c r="AQ143" s="299"/>
      <c r="AR143" s="290"/>
      <c r="AS143" s="307"/>
      <c r="AT143" s="299"/>
    </row>
    <row r="144" spans="1:46" s="260" customFormat="1" ht="12.75" hidden="1" customHeight="1" outlineLevel="2" x14ac:dyDescent="0.2">
      <c r="A144" s="271"/>
      <c r="B144" s="271"/>
      <c r="C144" s="310"/>
      <c r="D144" s="290"/>
      <c r="E144" s="309"/>
      <c r="F144" s="299"/>
      <c r="G144" s="299"/>
      <c r="H144" s="299"/>
      <c r="I144" s="308"/>
      <c r="J144" s="308"/>
      <c r="K144" s="299"/>
      <c r="L144" s="299"/>
      <c r="M144" s="271"/>
      <c r="N144" s="307"/>
      <c r="O144" s="299"/>
      <c r="P144" s="271"/>
      <c r="Q144" s="310"/>
      <c r="R144" s="290"/>
      <c r="S144" s="309"/>
      <c r="T144" s="299"/>
      <c r="U144" s="299"/>
      <c r="V144" s="299"/>
      <c r="W144" s="299"/>
      <c r="X144" s="299"/>
      <c r="Y144" s="308"/>
      <c r="Z144" s="308"/>
      <c r="AA144" s="299"/>
      <c r="AB144" s="299"/>
      <c r="AC144" s="290"/>
      <c r="AD144" s="307"/>
      <c r="AE144" s="299"/>
      <c r="AF144" s="271"/>
      <c r="AG144" s="311"/>
      <c r="AH144" s="290"/>
      <c r="AI144" s="290"/>
      <c r="AJ144" s="309"/>
      <c r="AK144" s="299"/>
      <c r="AL144" s="299"/>
      <c r="AM144" s="299"/>
      <c r="AN144" s="299"/>
      <c r="AO144" s="299"/>
      <c r="AP144" s="299"/>
      <c r="AQ144" s="299"/>
      <c r="AR144" s="290"/>
      <c r="AS144" s="307"/>
      <c r="AT144" s="299"/>
    </row>
    <row r="145" spans="1:46" s="260" customFormat="1" ht="12.75" hidden="1" customHeight="1" outlineLevel="2" x14ac:dyDescent="0.2">
      <c r="A145" s="271"/>
      <c r="B145" s="271"/>
      <c r="C145" s="271"/>
      <c r="D145" s="271"/>
      <c r="E145" s="271"/>
      <c r="F145" s="271"/>
      <c r="G145" s="271"/>
      <c r="H145" s="271"/>
      <c r="I145" s="271"/>
      <c r="J145" s="271"/>
      <c r="K145" s="271"/>
      <c r="L145" s="271"/>
      <c r="M145" s="271"/>
      <c r="N145" s="271"/>
      <c r="O145" s="271"/>
      <c r="P145" s="271"/>
      <c r="Q145" s="271"/>
      <c r="R145" s="271"/>
      <c r="S145" s="271"/>
      <c r="T145" s="271"/>
      <c r="U145" s="271"/>
      <c r="V145" s="271"/>
      <c r="W145" s="271"/>
      <c r="X145" s="271"/>
      <c r="Y145" s="271"/>
      <c r="Z145" s="271"/>
      <c r="AA145" s="271"/>
      <c r="AB145" s="271"/>
      <c r="AC145" s="271"/>
      <c r="AD145" s="271"/>
      <c r="AE145" s="271"/>
      <c r="AF145" s="271"/>
      <c r="AG145" s="271"/>
      <c r="AH145" s="271"/>
      <c r="AI145" s="271"/>
      <c r="AJ145" s="271"/>
      <c r="AK145" s="271"/>
      <c r="AL145" s="271" t="s">
        <v>262</v>
      </c>
      <c r="AM145" s="271"/>
      <c r="AN145" s="271" t="s">
        <v>263</v>
      </c>
      <c r="AO145" s="271"/>
      <c r="AP145" s="271"/>
      <c r="AQ145" s="271" t="s">
        <v>264</v>
      </c>
      <c r="AR145" s="271"/>
      <c r="AS145" s="271"/>
      <c r="AT145" s="271"/>
    </row>
    <row r="146" spans="1:46" s="260" customFormat="1" ht="15" hidden="1" customHeight="1" outlineLevel="2" x14ac:dyDescent="0.2">
      <c r="A146" s="271"/>
      <c r="B146" s="271"/>
      <c r="C146" s="271"/>
      <c r="D146" s="271"/>
      <c r="E146" s="474" t="s">
        <v>290</v>
      </c>
      <c r="F146" s="475"/>
      <c r="G146" s="314">
        <f>SUM(G132:G144)-SUM(I132:I144)-SUM(K132:K144)</f>
        <v>264</v>
      </c>
      <c r="H146" s="315"/>
      <c r="I146" s="316" t="s">
        <v>289</v>
      </c>
      <c r="J146" s="317"/>
      <c r="K146" s="318"/>
      <c r="L146" s="314">
        <f>SUM(H132:H144)-SUM(J132:J144)-SUM(L132:L144)</f>
        <v>136</v>
      </c>
      <c r="M146" s="271"/>
      <c r="N146" s="271"/>
      <c r="O146" s="271"/>
      <c r="P146" s="271"/>
      <c r="Q146" s="271"/>
      <c r="R146" s="271"/>
      <c r="S146" s="474" t="s">
        <v>14</v>
      </c>
      <c r="T146" s="475"/>
      <c r="U146" s="314">
        <f>SUM(U132:U144)-SUM(W132:W144)-SUM(Y132:Y144)-SUM(AA132:AA144)</f>
        <v>0</v>
      </c>
      <c r="V146" s="315"/>
      <c r="W146" s="314" t="s">
        <v>289</v>
      </c>
      <c r="X146" s="305"/>
      <c r="Y146" s="305"/>
      <c r="Z146" s="305">
        <f>SUM(V132:V144)-SUM(X132:X144)-SUM(Z132:Z144)-SUM(AB132:AB144)</f>
        <v>0</v>
      </c>
      <c r="AA146" s="271"/>
      <c r="AB146" s="271"/>
      <c r="AC146" s="271"/>
      <c r="AD146" s="271"/>
      <c r="AE146" s="271"/>
      <c r="AF146" s="271"/>
      <c r="AG146" s="271"/>
      <c r="AH146" s="271"/>
      <c r="AI146" s="271"/>
      <c r="AJ146" s="474" t="s">
        <v>15</v>
      </c>
      <c r="AK146" s="475"/>
      <c r="AL146" s="314">
        <f>SUM(AL132:AL144)-SUM(AN132:AN144)</f>
        <v>0</v>
      </c>
      <c r="AM146" s="315"/>
      <c r="AN146" s="314" t="s">
        <v>291</v>
      </c>
      <c r="AO146" s="305"/>
      <c r="AP146" s="314">
        <f>SUM(AM132:AM144)-SUM(AO132:AO144)</f>
        <v>0</v>
      </c>
      <c r="AQ146" s="314">
        <f>SUM(AL132:AL144)-SUM(AP132:AP144)</f>
        <v>0</v>
      </c>
      <c r="AR146" s="271"/>
      <c r="AS146" s="271"/>
      <c r="AT146" s="271"/>
    </row>
    <row r="147" spans="1:46" s="260" customFormat="1" ht="15" hidden="1" customHeight="1" outlineLevel="1" collapsed="1" x14ac:dyDescent="0.2">
      <c r="A147" s="528" t="s">
        <v>16</v>
      </c>
      <c r="B147" s="528"/>
      <c r="C147" s="528"/>
      <c r="D147" s="528"/>
      <c r="E147" s="271"/>
      <c r="F147" s="271"/>
      <c r="G147" s="271"/>
      <c r="H147" s="271"/>
      <c r="I147" s="271"/>
      <c r="J147" s="271"/>
      <c r="K147" s="271"/>
      <c r="L147" s="271"/>
      <c r="M147" s="271"/>
      <c r="N147" s="271"/>
      <c r="O147" s="271"/>
      <c r="P147" s="271"/>
      <c r="Q147" s="271"/>
      <c r="R147" s="271"/>
      <c r="S147" s="271"/>
      <c r="T147" s="271"/>
      <c r="U147" s="271"/>
      <c r="V147" s="271"/>
      <c r="W147" s="271"/>
      <c r="X147" s="271"/>
      <c r="Y147" s="271"/>
      <c r="Z147" s="271"/>
      <c r="AA147" s="271"/>
      <c r="AB147" s="271"/>
      <c r="AC147" s="271"/>
      <c r="AD147" s="271"/>
      <c r="AE147" s="271"/>
      <c r="AF147" s="271"/>
      <c r="AG147" s="271"/>
      <c r="AH147" s="271"/>
      <c r="AI147" s="271"/>
      <c r="AJ147" s="271"/>
      <c r="AK147" s="271"/>
      <c r="AL147" s="271"/>
      <c r="AM147" s="271"/>
      <c r="AN147" s="271"/>
      <c r="AO147" s="271"/>
      <c r="AP147" s="271"/>
      <c r="AQ147" s="305" t="str">
        <f>IF(SUM(AK132:AK144)&gt;AQ146,"OK","CHECK AGAIN")</f>
        <v>OK</v>
      </c>
      <c r="AR147" s="271"/>
      <c r="AS147" s="271"/>
      <c r="AT147" s="271"/>
    </row>
    <row r="148" spans="1:46" s="260" customFormat="1" ht="12.75" hidden="1" customHeight="1" outlineLevel="1" x14ac:dyDescent="0.2">
      <c r="A148" s="319"/>
      <c r="B148" s="319"/>
      <c r="C148" s="319"/>
      <c r="D148" s="319"/>
      <c r="E148" s="271"/>
      <c r="F148" s="271"/>
      <c r="G148" s="271"/>
      <c r="H148" s="271"/>
      <c r="I148" s="271"/>
      <c r="J148" s="271"/>
      <c r="K148" s="271"/>
      <c r="L148" s="271"/>
      <c r="M148" s="271"/>
      <c r="N148" s="271"/>
      <c r="O148" s="271"/>
      <c r="P148" s="271"/>
      <c r="Q148" s="271"/>
      <c r="R148" s="271"/>
      <c r="S148" s="271"/>
      <c r="T148" s="271"/>
      <c r="U148" s="271"/>
      <c r="V148" s="271"/>
      <c r="W148" s="271"/>
      <c r="X148" s="271"/>
      <c r="Y148" s="271"/>
      <c r="Z148" s="271"/>
      <c r="AA148" s="271"/>
      <c r="AB148" s="271"/>
      <c r="AC148" s="271"/>
      <c r="AD148" s="271"/>
      <c r="AE148" s="271"/>
      <c r="AF148" s="271"/>
      <c r="AG148" s="271"/>
      <c r="AH148" s="271"/>
      <c r="AI148" s="271"/>
      <c r="AJ148" s="271"/>
      <c r="AK148" s="271"/>
      <c r="AL148" s="271"/>
      <c r="AM148" s="271"/>
      <c r="AN148" s="271"/>
      <c r="AO148" s="271"/>
      <c r="AP148" s="271"/>
      <c r="AQ148" s="271"/>
      <c r="AR148" s="271"/>
      <c r="AS148" s="271"/>
      <c r="AT148" s="271"/>
    </row>
    <row r="149" spans="1:46" s="260" customFormat="1" ht="12.75" hidden="1" customHeight="1" outlineLevel="1" x14ac:dyDescent="0.2">
      <c r="A149" s="271"/>
      <c r="B149" s="271"/>
      <c r="C149" s="271"/>
      <c r="D149" s="271"/>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1"/>
      <c r="AS149" s="271"/>
      <c r="AT149" s="271"/>
    </row>
    <row r="150" spans="1:46" s="260" customFormat="1" ht="23.25" hidden="1" customHeight="1" outlineLevel="2" x14ac:dyDescent="0.2">
      <c r="A150" s="276" t="s">
        <v>0</v>
      </c>
      <c r="B150" s="271"/>
      <c r="C150" s="276" t="s">
        <v>9</v>
      </c>
      <c r="D150" s="271"/>
      <c r="E150" s="276"/>
      <c r="F150" s="271"/>
      <c r="G150" s="276" t="s">
        <v>1</v>
      </c>
      <c r="H150" s="276"/>
      <c r="I150" s="271"/>
      <c r="J150" s="271"/>
      <c r="K150" s="271"/>
      <c r="L150" s="271"/>
      <c r="M150" s="271"/>
      <c r="N150" s="271"/>
      <c r="O150" s="271"/>
      <c r="P150" s="271"/>
      <c r="Q150" s="472" t="s">
        <v>11</v>
      </c>
      <c r="R150" s="472"/>
      <c r="S150" s="276"/>
      <c r="T150" s="271"/>
      <c r="U150" s="276" t="s">
        <v>1</v>
      </c>
      <c r="V150" s="276"/>
      <c r="W150" s="271"/>
      <c r="X150" s="271"/>
      <c r="Y150" s="271"/>
      <c r="Z150" s="271"/>
      <c r="AA150" s="271"/>
      <c r="AB150" s="271"/>
      <c r="AC150" s="271"/>
      <c r="AD150" s="271"/>
      <c r="AE150" s="271"/>
      <c r="AF150" s="271"/>
      <c r="AG150" s="276" t="s">
        <v>10</v>
      </c>
      <c r="AH150" s="276"/>
      <c r="AI150" s="277"/>
      <c r="AJ150" s="276"/>
      <c r="AK150" s="271"/>
      <c r="AL150" s="276" t="s">
        <v>1</v>
      </c>
      <c r="AM150" s="276"/>
      <c r="AN150" s="271"/>
      <c r="AO150" s="271"/>
      <c r="AP150" s="271"/>
      <c r="AQ150" s="271"/>
      <c r="AR150" s="271"/>
      <c r="AS150" s="271"/>
      <c r="AT150" s="271"/>
    </row>
    <row r="151" spans="1:46" s="260" customFormat="1" ht="12.75" hidden="1" customHeight="1" outlineLevel="2" x14ac:dyDescent="0.2">
      <c r="A151" s="271"/>
      <c r="B151" s="271"/>
      <c r="C151" s="271"/>
      <c r="D151" s="271"/>
      <c r="E151" s="271"/>
      <c r="F151" s="271"/>
      <c r="G151" s="271"/>
      <c r="H151" s="271"/>
      <c r="I151" s="271"/>
      <c r="J151" s="271"/>
      <c r="K151" s="271"/>
      <c r="L151" s="271"/>
      <c r="M151" s="271"/>
      <c r="N151" s="271"/>
      <c r="O151" s="271"/>
      <c r="P151" s="271"/>
      <c r="Q151" s="271"/>
      <c r="R151" s="271"/>
      <c r="S151" s="271"/>
      <c r="T151" s="271"/>
      <c r="U151" s="271"/>
      <c r="V151" s="271"/>
      <c r="W151" s="271"/>
      <c r="X151" s="271"/>
      <c r="Y151" s="271"/>
      <c r="Z151" s="271"/>
      <c r="AA151" s="271"/>
      <c r="AB151" s="271"/>
      <c r="AC151" s="271"/>
      <c r="AD151" s="271"/>
      <c r="AE151" s="271"/>
      <c r="AF151" s="271"/>
      <c r="AG151" s="271"/>
      <c r="AH151" s="271"/>
      <c r="AI151" s="271"/>
      <c r="AJ151" s="271"/>
      <c r="AK151" s="271"/>
      <c r="AL151" s="271"/>
      <c r="AM151" s="271"/>
      <c r="AN151" s="271"/>
      <c r="AO151" s="271"/>
      <c r="AP151" s="271"/>
      <c r="AQ151" s="271"/>
      <c r="AR151" s="271"/>
      <c r="AS151" s="271"/>
      <c r="AT151" s="271"/>
    </row>
    <row r="152" spans="1:46" s="260" customFormat="1" ht="12.75" hidden="1" customHeight="1" outlineLevel="2" x14ac:dyDescent="0.2">
      <c r="A152" s="271"/>
      <c r="B152" s="271"/>
      <c r="C152" s="271"/>
      <c r="D152" s="271"/>
      <c r="E152" s="271"/>
      <c r="F152" s="271"/>
      <c r="G152" s="271"/>
      <c r="H152" s="271"/>
      <c r="I152" s="271"/>
      <c r="J152" s="271"/>
      <c r="K152" s="271"/>
      <c r="L152" s="271"/>
      <c r="M152" s="271"/>
      <c r="N152" s="271"/>
      <c r="O152" s="271"/>
      <c r="P152" s="271"/>
      <c r="Q152" s="271"/>
      <c r="R152" s="271"/>
      <c r="S152" s="271"/>
      <c r="T152" s="271"/>
      <c r="U152" s="271"/>
      <c r="V152" s="271"/>
      <c r="W152" s="271"/>
      <c r="X152" s="271"/>
      <c r="Y152" s="271"/>
      <c r="Z152" s="271"/>
      <c r="AA152" s="271"/>
      <c r="AB152" s="271"/>
      <c r="AC152" s="271"/>
      <c r="AD152" s="271"/>
      <c r="AE152" s="271"/>
      <c r="AF152" s="271"/>
      <c r="AG152" s="271"/>
      <c r="AH152" s="271"/>
      <c r="AI152" s="271"/>
      <c r="AJ152" s="271"/>
      <c r="AK152" s="271"/>
      <c r="AL152" s="271"/>
      <c r="AM152" s="271"/>
      <c r="AN152" s="271"/>
      <c r="AO152" s="271"/>
      <c r="AP152" s="271"/>
      <c r="AQ152" s="271"/>
      <c r="AR152" s="271"/>
      <c r="AS152" s="271"/>
      <c r="AT152" s="271"/>
    </row>
    <row r="153" spans="1:46" s="260" customFormat="1" ht="12.75" hidden="1" customHeight="1" outlineLevel="2" x14ac:dyDescent="0.2">
      <c r="A153" s="271"/>
      <c r="B153" s="271"/>
      <c r="C153" s="271"/>
      <c r="D153" s="271"/>
      <c r="E153" s="271"/>
      <c r="F153" s="271"/>
      <c r="G153" s="271"/>
      <c r="H153" s="271"/>
      <c r="I153" s="271"/>
      <c r="J153" s="271"/>
      <c r="K153" s="271"/>
      <c r="L153" s="271"/>
      <c r="M153" s="271"/>
      <c r="N153" s="271"/>
      <c r="O153" s="271"/>
      <c r="P153" s="271"/>
      <c r="Q153" s="271"/>
      <c r="R153" s="271"/>
      <c r="S153" s="271"/>
      <c r="T153" s="271"/>
      <c r="U153" s="271"/>
      <c r="V153" s="271"/>
      <c r="W153" s="271"/>
      <c r="X153" s="271"/>
      <c r="Y153" s="271"/>
      <c r="Z153" s="271"/>
      <c r="AA153" s="271"/>
      <c r="AB153" s="271"/>
      <c r="AC153" s="271"/>
      <c r="AD153" s="271"/>
      <c r="AE153" s="271"/>
      <c r="AF153" s="271"/>
      <c r="AG153" s="271"/>
      <c r="AH153" s="271"/>
      <c r="AI153" s="271"/>
      <c r="AJ153" s="271"/>
      <c r="AK153" s="271"/>
      <c r="AL153" s="271"/>
      <c r="AM153" s="271"/>
      <c r="AN153" s="271"/>
      <c r="AO153" s="271"/>
      <c r="AP153" s="271"/>
      <c r="AQ153" s="271"/>
      <c r="AR153" s="271"/>
      <c r="AS153" s="271"/>
      <c r="AT153" s="271"/>
    </row>
    <row r="154" spans="1:46" s="260" customFormat="1" ht="12.75" hidden="1" customHeight="1" outlineLevel="2" x14ac:dyDescent="0.2">
      <c r="A154" s="271"/>
      <c r="B154" s="271"/>
      <c r="C154" s="271"/>
      <c r="D154" s="271"/>
      <c r="E154" s="271"/>
      <c r="F154" s="271"/>
      <c r="G154" s="271"/>
      <c r="H154" s="271"/>
      <c r="I154" s="278"/>
      <c r="J154" s="278"/>
      <c r="K154" s="278"/>
      <c r="L154" s="278"/>
      <c r="M154" s="271"/>
      <c r="N154" s="271"/>
      <c r="O154" s="271"/>
      <c r="P154" s="271"/>
      <c r="Q154" s="271"/>
      <c r="R154" s="271"/>
      <c r="S154" s="271"/>
      <c r="T154" s="271"/>
      <c r="U154" s="271"/>
      <c r="V154" s="271"/>
      <c r="W154" s="278"/>
      <c r="X154" s="278"/>
      <c r="Y154" s="278"/>
      <c r="Z154" s="278"/>
      <c r="AA154" s="278"/>
      <c r="AB154" s="278"/>
      <c r="AC154" s="278"/>
      <c r="AD154" s="278"/>
      <c r="AE154" s="271"/>
      <c r="AF154" s="271"/>
      <c r="AG154" s="271"/>
      <c r="AH154" s="271"/>
      <c r="AI154" s="271"/>
      <c r="AJ154" s="271"/>
      <c r="AK154" s="271"/>
      <c r="AL154" s="271"/>
      <c r="AM154" s="271"/>
      <c r="AN154" s="516" t="s">
        <v>4</v>
      </c>
      <c r="AO154" s="517"/>
      <c r="AP154" s="517"/>
      <c r="AQ154" s="322"/>
      <c r="AR154" s="278"/>
      <c r="AS154" s="278"/>
      <c r="AT154" s="271"/>
    </row>
    <row r="155" spans="1:46" s="260" customFormat="1" ht="12.75" hidden="1" customHeight="1" outlineLevel="2" x14ac:dyDescent="0.2">
      <c r="A155" s="271"/>
      <c r="B155" s="271"/>
      <c r="C155" s="271"/>
      <c r="D155" s="271"/>
      <c r="E155" s="271"/>
      <c r="F155" s="271"/>
      <c r="G155" s="271"/>
      <c r="H155" s="271"/>
      <c r="I155" s="476" t="s">
        <v>4</v>
      </c>
      <c r="J155" s="476"/>
      <c r="K155" s="476"/>
      <c r="L155" s="282"/>
      <c r="M155" s="271"/>
      <c r="N155" s="271"/>
      <c r="O155" s="476" t="s">
        <v>216</v>
      </c>
      <c r="P155" s="271"/>
      <c r="Q155" s="271"/>
      <c r="R155" s="271"/>
      <c r="S155" s="271"/>
      <c r="T155" s="271"/>
      <c r="U155" s="271"/>
      <c r="V155" s="271"/>
      <c r="W155" s="476" t="s">
        <v>4</v>
      </c>
      <c r="X155" s="476"/>
      <c r="Y155" s="476"/>
      <c r="Z155" s="476"/>
      <c r="AA155" s="514"/>
      <c r="AB155" s="282"/>
      <c r="AC155" s="278"/>
      <c r="AD155" s="278"/>
      <c r="AE155" s="476" t="s">
        <v>216</v>
      </c>
      <c r="AF155" s="271"/>
      <c r="AG155" s="271"/>
      <c r="AH155" s="271"/>
      <c r="AI155" s="271"/>
      <c r="AJ155" s="271"/>
      <c r="AK155" s="271"/>
      <c r="AL155" s="271"/>
      <c r="AM155" s="271"/>
      <c r="AN155" s="518"/>
      <c r="AO155" s="519"/>
      <c r="AP155" s="519"/>
      <c r="AQ155" s="323"/>
      <c r="AR155" s="278"/>
      <c r="AS155" s="278"/>
      <c r="AT155" s="476" t="s">
        <v>216</v>
      </c>
    </row>
    <row r="156" spans="1:46" s="260" customFormat="1" ht="12.75" hidden="1" customHeight="1" outlineLevel="2" x14ac:dyDescent="0.2">
      <c r="A156" s="271"/>
      <c r="B156" s="271"/>
      <c r="C156" s="271"/>
      <c r="D156" s="271"/>
      <c r="E156" s="509" t="s">
        <v>2</v>
      </c>
      <c r="F156" s="477" t="s">
        <v>3</v>
      </c>
      <c r="G156" s="476" t="s">
        <v>224</v>
      </c>
      <c r="H156" s="477" t="s">
        <v>283</v>
      </c>
      <c r="I156" s="399" t="s">
        <v>239</v>
      </c>
      <c r="J156" s="399" t="s">
        <v>284</v>
      </c>
      <c r="K156" s="531" t="s">
        <v>244</v>
      </c>
      <c r="L156" s="399" t="s">
        <v>285</v>
      </c>
      <c r="M156" s="271"/>
      <c r="N156" s="271"/>
      <c r="O156" s="476"/>
      <c r="P156" s="271"/>
      <c r="Q156" s="271"/>
      <c r="R156" s="271"/>
      <c r="S156" s="509" t="s">
        <v>2</v>
      </c>
      <c r="T156" s="477" t="s">
        <v>3</v>
      </c>
      <c r="U156" s="476" t="s">
        <v>224</v>
      </c>
      <c r="V156" s="477" t="s">
        <v>283</v>
      </c>
      <c r="W156" s="532" t="s">
        <v>239</v>
      </c>
      <c r="X156" s="399" t="s">
        <v>284</v>
      </c>
      <c r="Y156" s="397" t="s">
        <v>240</v>
      </c>
      <c r="Z156" s="399" t="s">
        <v>286</v>
      </c>
      <c r="AA156" s="507" t="s">
        <v>282</v>
      </c>
      <c r="AB156" s="399" t="s">
        <v>368</v>
      </c>
      <c r="AC156" s="284"/>
      <c r="AD156" s="284"/>
      <c r="AE156" s="476"/>
      <c r="AF156" s="271"/>
      <c r="AG156" s="508" t="s">
        <v>242</v>
      </c>
      <c r="AH156" s="271"/>
      <c r="AI156" s="271"/>
      <c r="AJ156" s="509" t="s">
        <v>2</v>
      </c>
      <c r="AK156" s="477" t="s">
        <v>3</v>
      </c>
      <c r="AL156" s="476" t="s">
        <v>225</v>
      </c>
      <c r="AM156" s="507" t="s">
        <v>281</v>
      </c>
      <c r="AN156" s="399" t="s">
        <v>243</v>
      </c>
      <c r="AO156" s="399" t="s">
        <v>437</v>
      </c>
      <c r="AP156" s="398" t="s">
        <v>260</v>
      </c>
      <c r="AQ156" s="399" t="s">
        <v>288</v>
      </c>
      <c r="AR156" s="284"/>
      <c r="AS156" s="284"/>
      <c r="AT156" s="476"/>
    </row>
    <row r="157" spans="1:46" s="260" customFormat="1" ht="12.75" hidden="1" customHeight="1" outlineLevel="2" x14ac:dyDescent="0.2">
      <c r="A157" s="271"/>
      <c r="B157" s="271"/>
      <c r="C157" s="271"/>
      <c r="D157" s="271"/>
      <c r="E157" s="509"/>
      <c r="F157" s="478"/>
      <c r="G157" s="476"/>
      <c r="H157" s="478"/>
      <c r="I157" s="506"/>
      <c r="J157" s="506"/>
      <c r="K157" s="507"/>
      <c r="L157" s="506"/>
      <c r="M157" s="271"/>
      <c r="N157" s="271"/>
      <c r="O157" s="271"/>
      <c r="P157" s="271"/>
      <c r="Q157" s="271"/>
      <c r="R157" s="271"/>
      <c r="S157" s="509"/>
      <c r="T157" s="478"/>
      <c r="U157" s="476"/>
      <c r="V157" s="478"/>
      <c r="W157" s="533"/>
      <c r="X157" s="506"/>
      <c r="Y157" s="398"/>
      <c r="Z157" s="506"/>
      <c r="AA157" s="507"/>
      <c r="AB157" s="506"/>
      <c r="AC157" s="284"/>
      <c r="AD157" s="284"/>
      <c r="AE157" s="271"/>
      <c r="AF157" s="271"/>
      <c r="AG157" s="508"/>
      <c r="AH157" s="271"/>
      <c r="AI157" s="271"/>
      <c r="AJ157" s="509"/>
      <c r="AK157" s="478"/>
      <c r="AL157" s="476"/>
      <c r="AM157" s="507"/>
      <c r="AN157" s="506"/>
      <c r="AO157" s="506"/>
      <c r="AP157" s="398"/>
      <c r="AQ157" s="506"/>
      <c r="AR157" s="284"/>
      <c r="AS157" s="284"/>
      <c r="AT157" s="271"/>
    </row>
    <row r="158" spans="1:46" s="260" customFormat="1" ht="12.75" hidden="1" customHeight="1" outlineLevel="2" x14ac:dyDescent="0.2">
      <c r="A158" s="271"/>
      <c r="B158" s="271"/>
      <c r="C158" s="271"/>
      <c r="D158" s="271"/>
      <c r="E158" s="509"/>
      <c r="F158" s="479"/>
      <c r="G158" s="476"/>
      <c r="H158" s="479"/>
      <c r="I158" s="506"/>
      <c r="J158" s="506"/>
      <c r="K158" s="507"/>
      <c r="L158" s="506"/>
      <c r="M158" s="271"/>
      <c r="N158" s="287" t="s">
        <v>292</v>
      </c>
      <c r="O158" s="288" t="s">
        <v>217</v>
      </c>
      <c r="P158" s="271"/>
      <c r="Q158" s="271"/>
      <c r="R158" s="271"/>
      <c r="S158" s="509"/>
      <c r="T158" s="479"/>
      <c r="U158" s="476"/>
      <c r="V158" s="479"/>
      <c r="W158" s="531"/>
      <c r="X158" s="506"/>
      <c r="Y158" s="399"/>
      <c r="Z158" s="506"/>
      <c r="AA158" s="507"/>
      <c r="AB158" s="506"/>
      <c r="AC158" s="284"/>
      <c r="AD158" s="287" t="s">
        <v>292</v>
      </c>
      <c r="AE158" s="288" t="s">
        <v>218</v>
      </c>
      <c r="AF158" s="271"/>
      <c r="AG158" s="508"/>
      <c r="AH158" s="271"/>
      <c r="AI158" s="271"/>
      <c r="AJ158" s="509"/>
      <c r="AK158" s="479"/>
      <c r="AL158" s="476"/>
      <c r="AM158" s="507"/>
      <c r="AN158" s="506"/>
      <c r="AO158" s="506"/>
      <c r="AP158" s="399"/>
      <c r="AQ158" s="506"/>
      <c r="AR158" s="284"/>
      <c r="AS158" s="287" t="s">
        <v>292</v>
      </c>
      <c r="AT158" s="288" t="s">
        <v>218</v>
      </c>
    </row>
    <row r="159" spans="1:46" s="260" customFormat="1" ht="12.75" hidden="1" customHeight="1" outlineLevel="2" x14ac:dyDescent="0.2">
      <c r="A159" s="271"/>
      <c r="B159" s="271"/>
      <c r="C159" s="271"/>
      <c r="D159" s="271"/>
      <c r="E159" s="289"/>
      <c r="F159" s="271"/>
      <c r="G159" s="271"/>
      <c r="H159" s="271"/>
      <c r="I159" s="289"/>
      <c r="J159" s="289"/>
      <c r="K159" s="271"/>
      <c r="L159" s="271"/>
      <c r="M159" s="271"/>
      <c r="N159" s="285"/>
      <c r="O159" s="326"/>
      <c r="P159" s="271"/>
      <c r="Q159" s="271"/>
      <c r="R159" s="271"/>
      <c r="S159" s="289"/>
      <c r="T159" s="271"/>
      <c r="U159" s="271"/>
      <c r="V159" s="271"/>
      <c r="W159" s="271"/>
      <c r="X159" s="271"/>
      <c r="Y159" s="289"/>
      <c r="Z159" s="289"/>
      <c r="AA159" s="271"/>
      <c r="AB159" s="271"/>
      <c r="AC159" s="290"/>
      <c r="AD159" s="285"/>
      <c r="AE159" s="326"/>
      <c r="AF159" s="271"/>
      <c r="AG159" s="271"/>
      <c r="AH159" s="271"/>
      <c r="AI159" s="271"/>
      <c r="AJ159" s="289"/>
      <c r="AK159" s="271"/>
      <c r="AL159" s="271"/>
      <c r="AM159" s="271"/>
      <c r="AN159" s="271"/>
      <c r="AO159" s="271"/>
      <c r="AP159" s="280"/>
      <c r="AQ159" s="280"/>
      <c r="AR159" s="290"/>
      <c r="AS159" s="285"/>
      <c r="AT159" s="326"/>
    </row>
    <row r="160" spans="1:46" s="260" customFormat="1" ht="12.75" hidden="1" customHeight="1" outlineLevel="2" x14ac:dyDescent="0.2">
      <c r="A160" s="271"/>
      <c r="B160" s="271"/>
      <c r="C160" s="271"/>
      <c r="D160" s="271"/>
      <c r="E160" s="294"/>
      <c r="F160" s="294"/>
      <c r="G160" s="294"/>
      <c r="H160" s="294"/>
      <c r="I160" s="294"/>
      <c r="J160" s="294"/>
      <c r="K160" s="294"/>
      <c r="L160" s="294"/>
      <c r="M160" s="271"/>
      <c r="N160" s="293"/>
      <c r="O160" s="290"/>
      <c r="P160" s="271"/>
      <c r="Q160" s="271"/>
      <c r="R160" s="271"/>
      <c r="S160" s="294"/>
      <c r="T160" s="294"/>
      <c r="U160" s="294"/>
      <c r="V160" s="294"/>
      <c r="W160" s="295"/>
      <c r="X160" s="295"/>
      <c r="Y160" s="295"/>
      <c r="Z160" s="295"/>
      <c r="AA160" s="294"/>
      <c r="AB160" s="294"/>
      <c r="AC160" s="290"/>
      <c r="AD160" s="293"/>
      <c r="AE160" s="290"/>
      <c r="AF160" s="271"/>
      <c r="AG160" s="271"/>
      <c r="AH160" s="271"/>
      <c r="AI160" s="271"/>
      <c r="AJ160" s="294"/>
      <c r="AK160" s="294"/>
      <c r="AL160" s="294"/>
      <c r="AM160" s="294"/>
      <c r="AN160" s="294"/>
      <c r="AO160" s="294"/>
      <c r="AP160" s="296"/>
      <c r="AQ160" s="296"/>
      <c r="AR160" s="290"/>
      <c r="AS160" s="293"/>
      <c r="AT160" s="290"/>
    </row>
    <row r="161" spans="1:46" s="260" customFormat="1" ht="87" hidden="1" customHeight="1" outlineLevel="2" x14ac:dyDescent="0.2">
      <c r="A161" s="542" t="s">
        <v>369</v>
      </c>
      <c r="B161" s="542"/>
      <c r="C161" s="297" t="s">
        <v>370</v>
      </c>
      <c r="D161" s="290"/>
      <c r="E161" s="309" t="s">
        <v>371</v>
      </c>
      <c r="F161" s="299">
        <v>61973</v>
      </c>
      <c r="G161" s="299">
        <v>92</v>
      </c>
      <c r="H161" s="299">
        <v>46</v>
      </c>
      <c r="I161" s="329"/>
      <c r="J161" s="329"/>
      <c r="K161" s="299">
        <v>92</v>
      </c>
      <c r="L161" s="299">
        <v>46</v>
      </c>
      <c r="M161" s="271"/>
      <c r="N161" s="301"/>
      <c r="O161" s="301"/>
      <c r="P161" s="271"/>
      <c r="Q161" s="303" t="s">
        <v>226</v>
      </c>
      <c r="R161" s="290"/>
      <c r="S161" s="304" t="s">
        <v>306</v>
      </c>
      <c r="T161" s="305">
        <v>61973</v>
      </c>
      <c r="U161" s="299">
        <v>2760</v>
      </c>
      <c r="V161" s="299">
        <v>1380</v>
      </c>
      <c r="W161" s="299"/>
      <c r="X161" s="299"/>
      <c r="Y161" s="329"/>
      <c r="Z161" s="329"/>
      <c r="AA161" s="299">
        <v>2760</v>
      </c>
      <c r="AB161" s="299">
        <v>1380</v>
      </c>
      <c r="AC161" s="290"/>
      <c r="AD161" s="301" t="s">
        <v>372</v>
      </c>
      <c r="AE161" s="299"/>
      <c r="AF161" s="271"/>
      <c r="AG161" s="303" t="s">
        <v>227</v>
      </c>
      <c r="AH161" s="290"/>
      <c r="AI161" s="290"/>
      <c r="AJ161" s="309"/>
      <c r="AK161" s="299"/>
      <c r="AL161" s="299"/>
      <c r="AM161" s="299"/>
      <c r="AN161" s="299"/>
      <c r="AO161" s="299"/>
      <c r="AP161" s="299"/>
      <c r="AQ161" s="299"/>
      <c r="AR161" s="290"/>
      <c r="AS161" s="301" t="s">
        <v>237</v>
      </c>
      <c r="AT161" s="301" t="s">
        <v>223</v>
      </c>
    </row>
    <row r="162" spans="1:46" s="260" customFormat="1" ht="121.5" hidden="1" customHeight="1" outlineLevel="2" x14ac:dyDescent="0.2">
      <c r="A162" s="542"/>
      <c r="B162" s="542"/>
      <c r="C162" s="297" t="s">
        <v>373</v>
      </c>
      <c r="D162" s="290"/>
      <c r="E162" s="298" t="s">
        <v>374</v>
      </c>
      <c r="F162" s="299">
        <v>61973</v>
      </c>
      <c r="G162" s="299">
        <v>2640</v>
      </c>
      <c r="H162" s="299">
        <v>1320</v>
      </c>
      <c r="I162" s="308"/>
      <c r="J162" s="308"/>
      <c r="K162" s="299">
        <v>528</v>
      </c>
      <c r="L162" s="299">
        <v>265</v>
      </c>
      <c r="M162" s="271"/>
      <c r="N162" s="301" t="s">
        <v>375</v>
      </c>
      <c r="O162" s="302" t="s">
        <v>376</v>
      </c>
      <c r="P162" s="271"/>
      <c r="Q162" s="297" t="s">
        <v>377</v>
      </c>
      <c r="R162" s="290"/>
      <c r="S162" s="304" t="s">
        <v>306</v>
      </c>
      <c r="T162" s="305">
        <v>61973</v>
      </c>
      <c r="U162" s="299">
        <v>4500</v>
      </c>
      <c r="V162" s="299">
        <v>2250</v>
      </c>
      <c r="W162" s="299"/>
      <c r="X162" s="299"/>
      <c r="Y162" s="308"/>
      <c r="Z162" s="308"/>
      <c r="AA162" s="299">
        <v>4500</v>
      </c>
      <c r="AB162" s="299">
        <v>2250</v>
      </c>
      <c r="AC162" s="290"/>
      <c r="AD162" s="301" t="s">
        <v>378</v>
      </c>
      <c r="AE162" s="299"/>
      <c r="AF162" s="271"/>
      <c r="AG162" s="303" t="s">
        <v>379</v>
      </c>
      <c r="AH162" s="290"/>
      <c r="AI162" s="290"/>
      <c r="AJ162" s="304" t="s">
        <v>306</v>
      </c>
      <c r="AK162" s="305">
        <v>61973</v>
      </c>
      <c r="AL162" s="307">
        <v>30985</v>
      </c>
      <c r="AM162" s="299">
        <v>15495</v>
      </c>
      <c r="AN162" s="307">
        <v>30985</v>
      </c>
      <c r="AO162" s="299">
        <v>15495</v>
      </c>
      <c r="AP162" s="307">
        <v>30985</v>
      </c>
      <c r="AQ162" s="299">
        <v>15495</v>
      </c>
      <c r="AR162" s="290"/>
      <c r="AS162" s="307"/>
      <c r="AT162" s="299"/>
    </row>
    <row r="163" spans="1:46" s="260" customFormat="1" ht="125.25" hidden="1" customHeight="1" outlineLevel="2" x14ac:dyDescent="0.2">
      <c r="A163" s="542"/>
      <c r="B163" s="542"/>
      <c r="C163" s="297" t="s">
        <v>380</v>
      </c>
      <c r="D163" s="290"/>
      <c r="E163" s="298" t="s">
        <v>381</v>
      </c>
      <c r="F163" s="299">
        <v>61973</v>
      </c>
      <c r="G163" s="299">
        <v>843</v>
      </c>
      <c r="H163" s="299">
        <v>420</v>
      </c>
      <c r="I163" s="308"/>
      <c r="J163" s="308"/>
      <c r="K163" s="299">
        <v>268</v>
      </c>
      <c r="L163" s="299">
        <v>109</v>
      </c>
      <c r="M163" s="271"/>
      <c r="N163" s="301" t="s">
        <v>382</v>
      </c>
      <c r="O163" s="302" t="s">
        <v>376</v>
      </c>
      <c r="P163" s="271"/>
      <c r="Q163" s="520" t="s">
        <v>383</v>
      </c>
      <c r="R163" s="290"/>
      <c r="S163" s="304" t="s">
        <v>306</v>
      </c>
      <c r="T163" s="305">
        <v>61973</v>
      </c>
      <c r="U163" s="299">
        <v>3098</v>
      </c>
      <c r="V163" s="299">
        <v>1549</v>
      </c>
      <c r="W163" s="299"/>
      <c r="X163" s="299"/>
      <c r="Y163" s="308"/>
      <c r="Z163" s="308"/>
      <c r="AA163" s="299">
        <v>3098</v>
      </c>
      <c r="AB163" s="299">
        <v>1549</v>
      </c>
      <c r="AC163" s="290"/>
      <c r="AD163" s="301" t="s">
        <v>324</v>
      </c>
      <c r="AE163" s="299"/>
      <c r="AF163" s="271"/>
      <c r="AG163" s="303" t="s">
        <v>348</v>
      </c>
      <c r="AH163" s="290"/>
      <c r="AI163" s="290"/>
      <c r="AJ163" s="306" t="s">
        <v>326</v>
      </c>
      <c r="AK163" s="305">
        <v>1738045</v>
      </c>
      <c r="AL163" s="307">
        <v>695217</v>
      </c>
      <c r="AM163" s="299">
        <v>342109</v>
      </c>
      <c r="AN163" s="307">
        <v>695217</v>
      </c>
      <c r="AO163" s="299">
        <v>342109</v>
      </c>
      <c r="AP163" s="307">
        <v>695217</v>
      </c>
      <c r="AQ163" s="299">
        <v>342109</v>
      </c>
      <c r="AR163" s="290"/>
      <c r="AS163" s="301" t="s">
        <v>384</v>
      </c>
      <c r="AT163" s="299"/>
    </row>
    <row r="164" spans="1:46" s="260" customFormat="1" ht="120.75" hidden="1" customHeight="1" outlineLevel="2" x14ac:dyDescent="0.2">
      <c r="A164" s="542"/>
      <c r="B164" s="542"/>
      <c r="C164" s="297" t="s">
        <v>385</v>
      </c>
      <c r="D164" s="290"/>
      <c r="E164" s="298" t="s">
        <v>386</v>
      </c>
      <c r="F164" s="299">
        <v>1000000</v>
      </c>
      <c r="G164" s="299">
        <v>110</v>
      </c>
      <c r="H164" s="299">
        <v>55</v>
      </c>
      <c r="I164" s="308"/>
      <c r="J164" s="308"/>
      <c r="K164" s="299"/>
      <c r="L164" s="299"/>
      <c r="M164" s="271"/>
      <c r="N164" s="301" t="s">
        <v>387</v>
      </c>
      <c r="O164" s="302" t="s">
        <v>388</v>
      </c>
      <c r="P164" s="271"/>
      <c r="Q164" s="521"/>
      <c r="R164" s="290"/>
      <c r="S164" s="309"/>
      <c r="T164" s="299"/>
      <c r="U164" s="299"/>
      <c r="V164" s="299"/>
      <c r="W164" s="299"/>
      <c r="X164" s="299"/>
      <c r="Y164" s="308"/>
      <c r="Z164" s="308"/>
      <c r="AA164" s="299"/>
      <c r="AB164" s="299"/>
      <c r="AC164" s="290"/>
      <c r="AD164" s="307"/>
      <c r="AE164" s="299"/>
      <c r="AF164" s="271"/>
      <c r="AG164" s="303" t="s">
        <v>230</v>
      </c>
      <c r="AH164" s="290"/>
      <c r="AI164" s="290"/>
      <c r="AJ164" s="309"/>
      <c r="AK164" s="299"/>
      <c r="AL164" s="299"/>
      <c r="AM164" s="299"/>
      <c r="AN164" s="299"/>
      <c r="AO164" s="299"/>
      <c r="AP164" s="299"/>
      <c r="AQ164" s="299"/>
      <c r="AR164" s="290"/>
      <c r="AS164" s="307"/>
      <c r="AT164" s="299"/>
    </row>
    <row r="165" spans="1:46" s="260" customFormat="1" ht="104.25" hidden="1" customHeight="1" outlineLevel="2" x14ac:dyDescent="0.2">
      <c r="A165" s="542"/>
      <c r="B165" s="542"/>
      <c r="C165" s="297" t="s">
        <v>389</v>
      </c>
      <c r="D165" s="290"/>
      <c r="E165" s="309" t="s">
        <v>390</v>
      </c>
      <c r="F165" s="299">
        <v>61973</v>
      </c>
      <c r="G165" s="299">
        <v>386</v>
      </c>
      <c r="H165" s="299">
        <v>201</v>
      </c>
      <c r="I165" s="308"/>
      <c r="J165" s="308"/>
      <c r="K165" s="299">
        <v>268</v>
      </c>
      <c r="L165" s="299">
        <v>109</v>
      </c>
      <c r="M165" s="271"/>
      <c r="N165" s="301" t="s">
        <v>391</v>
      </c>
      <c r="O165" s="302" t="s">
        <v>376</v>
      </c>
      <c r="P165" s="271"/>
      <c r="Q165" s="522"/>
      <c r="R165" s="290"/>
      <c r="S165" s="309"/>
      <c r="T165" s="299"/>
      <c r="U165" s="299"/>
      <c r="V165" s="299"/>
      <c r="W165" s="299"/>
      <c r="X165" s="299"/>
      <c r="Y165" s="308"/>
      <c r="Z165" s="308"/>
      <c r="AA165" s="299"/>
      <c r="AB165" s="299"/>
      <c r="AC165" s="290"/>
      <c r="AD165" s="307"/>
      <c r="AE165" s="299"/>
      <c r="AF165" s="271"/>
      <c r="AG165" s="312" t="s">
        <v>392</v>
      </c>
      <c r="AH165" s="290"/>
      <c r="AI165" s="290"/>
      <c r="AJ165" s="306" t="s">
        <v>326</v>
      </c>
      <c r="AK165" s="305">
        <v>1738045</v>
      </c>
      <c r="AL165" s="307">
        <v>695217</v>
      </c>
      <c r="AM165" s="299">
        <v>342109</v>
      </c>
      <c r="AN165" s="307">
        <v>695217</v>
      </c>
      <c r="AO165" s="299">
        <v>342109</v>
      </c>
      <c r="AP165" s="307">
        <v>695217</v>
      </c>
      <c r="AQ165" s="299">
        <v>342109</v>
      </c>
      <c r="AR165" s="290"/>
      <c r="AS165" s="301" t="s">
        <v>384</v>
      </c>
      <c r="AT165" s="299"/>
    </row>
    <row r="166" spans="1:46" s="260" customFormat="1" ht="12.75" hidden="1" customHeight="1" outlineLevel="2" x14ac:dyDescent="0.2">
      <c r="A166" s="294"/>
      <c r="B166" s="271"/>
      <c r="C166" s="310"/>
      <c r="D166" s="290"/>
      <c r="E166" s="309"/>
      <c r="F166" s="299"/>
      <c r="G166" s="299"/>
      <c r="H166" s="299"/>
      <c r="I166" s="308"/>
      <c r="J166" s="308"/>
      <c r="K166" s="299"/>
      <c r="L166" s="299"/>
      <c r="M166" s="271"/>
      <c r="N166" s="307"/>
      <c r="O166" s="299"/>
      <c r="P166" s="271"/>
      <c r="Q166" s="310"/>
      <c r="R166" s="290"/>
      <c r="S166" s="309"/>
      <c r="T166" s="299"/>
      <c r="U166" s="299"/>
      <c r="V166" s="299"/>
      <c r="W166" s="299"/>
      <c r="X166" s="299"/>
      <c r="Y166" s="308"/>
      <c r="Z166" s="308"/>
      <c r="AA166" s="299"/>
      <c r="AB166" s="299"/>
      <c r="AC166" s="290"/>
      <c r="AD166" s="307"/>
      <c r="AE166" s="299"/>
      <c r="AF166" s="271"/>
      <c r="AG166" s="312" t="s">
        <v>266</v>
      </c>
      <c r="AH166" s="290"/>
      <c r="AI166" s="290"/>
      <c r="AJ166" s="309"/>
      <c r="AK166" s="299"/>
      <c r="AL166" s="299"/>
      <c r="AM166" s="299"/>
      <c r="AN166" s="299"/>
      <c r="AO166" s="299"/>
      <c r="AP166" s="299"/>
      <c r="AQ166" s="299"/>
      <c r="AR166" s="290"/>
      <c r="AS166" s="307"/>
      <c r="AT166" s="299"/>
    </row>
    <row r="167" spans="1:46" s="260" customFormat="1" ht="12.75" hidden="1" customHeight="1" outlineLevel="2" x14ac:dyDescent="0.2">
      <c r="A167" s="271"/>
      <c r="B167" s="336"/>
      <c r="C167" s="297"/>
      <c r="D167" s="290"/>
      <c r="E167" s="309"/>
      <c r="F167" s="299"/>
      <c r="G167" s="299"/>
      <c r="H167" s="299"/>
      <c r="I167" s="308"/>
      <c r="J167" s="308"/>
      <c r="K167" s="299"/>
      <c r="L167" s="299"/>
      <c r="M167" s="271"/>
      <c r="N167" s="301"/>
      <c r="O167" s="302"/>
      <c r="P167" s="271"/>
      <c r="Q167" s="310"/>
      <c r="R167" s="290"/>
      <c r="S167" s="309"/>
      <c r="T167" s="299"/>
      <c r="U167" s="299"/>
      <c r="V167" s="299"/>
      <c r="W167" s="299"/>
      <c r="X167" s="299"/>
      <c r="Y167" s="308"/>
      <c r="Z167" s="308"/>
      <c r="AA167" s="299"/>
      <c r="AB167" s="299"/>
      <c r="AC167" s="290"/>
      <c r="AD167" s="307"/>
      <c r="AE167" s="299"/>
      <c r="AF167" s="271"/>
      <c r="AG167" s="312" t="s">
        <v>267</v>
      </c>
      <c r="AH167" s="290"/>
      <c r="AI167" s="290"/>
      <c r="AJ167" s="309"/>
      <c r="AK167" s="299"/>
      <c r="AL167" s="299"/>
      <c r="AM167" s="299"/>
      <c r="AN167" s="299"/>
      <c r="AO167" s="299"/>
      <c r="AP167" s="299"/>
      <c r="AQ167" s="299"/>
      <c r="AR167" s="290"/>
      <c r="AS167" s="307"/>
      <c r="AT167" s="299"/>
    </row>
    <row r="168" spans="1:46" s="260" customFormat="1" ht="12.75" hidden="1" customHeight="1" outlineLevel="2" x14ac:dyDescent="0.2">
      <c r="A168" s="271"/>
      <c r="B168" s="271"/>
      <c r="C168" s="310"/>
      <c r="D168" s="290"/>
      <c r="E168" s="309"/>
      <c r="F168" s="299"/>
      <c r="G168" s="299"/>
      <c r="H168" s="299"/>
      <c r="I168" s="308"/>
      <c r="J168" s="308"/>
      <c r="K168" s="299"/>
      <c r="L168" s="299"/>
      <c r="M168" s="271"/>
      <c r="N168" s="307"/>
      <c r="O168" s="299"/>
      <c r="P168" s="271"/>
      <c r="Q168" s="310"/>
      <c r="R168" s="290"/>
      <c r="S168" s="309"/>
      <c r="T168" s="299"/>
      <c r="U168" s="299"/>
      <c r="V168" s="299"/>
      <c r="W168" s="299"/>
      <c r="X168" s="299"/>
      <c r="Y168" s="308"/>
      <c r="Z168" s="308"/>
      <c r="AA168" s="299"/>
      <c r="AB168" s="299"/>
      <c r="AC168" s="290"/>
      <c r="AD168" s="307"/>
      <c r="AE168" s="299"/>
      <c r="AF168" s="271"/>
      <c r="AG168" s="312" t="s">
        <v>268</v>
      </c>
      <c r="AH168" s="290"/>
      <c r="AI168" s="290"/>
      <c r="AJ168" s="309"/>
      <c r="AK168" s="299"/>
      <c r="AL168" s="299"/>
      <c r="AM168" s="299"/>
      <c r="AN168" s="299"/>
      <c r="AO168" s="299"/>
      <c r="AP168" s="299"/>
      <c r="AQ168" s="299"/>
      <c r="AR168" s="290"/>
      <c r="AS168" s="307"/>
      <c r="AT168" s="299"/>
    </row>
    <row r="169" spans="1:46" s="260" customFormat="1" ht="12.75" hidden="1" customHeight="1" outlineLevel="2" x14ac:dyDescent="0.2">
      <c r="A169" s="271"/>
      <c r="B169" s="271"/>
      <c r="C169" s="297"/>
      <c r="D169" s="290"/>
      <c r="E169" s="309"/>
      <c r="F169" s="299"/>
      <c r="G169" s="299"/>
      <c r="H169" s="299"/>
      <c r="I169" s="308"/>
      <c r="J169" s="308"/>
      <c r="K169" s="299"/>
      <c r="L169" s="299"/>
      <c r="M169" s="271"/>
      <c r="N169" s="307"/>
      <c r="O169" s="299"/>
      <c r="P169" s="271"/>
      <c r="Q169" s="310"/>
      <c r="R169" s="290"/>
      <c r="S169" s="309"/>
      <c r="T169" s="299"/>
      <c r="U169" s="299"/>
      <c r="V169" s="299"/>
      <c r="W169" s="299"/>
      <c r="X169" s="299"/>
      <c r="Y169" s="308"/>
      <c r="Z169" s="308"/>
      <c r="AA169" s="299"/>
      <c r="AB169" s="299"/>
      <c r="AC169" s="290"/>
      <c r="AD169" s="307"/>
      <c r="AE169" s="299"/>
      <c r="AF169" s="271"/>
      <c r="AG169" s="312"/>
      <c r="AH169" s="290"/>
      <c r="AI169" s="290"/>
      <c r="AJ169" s="309"/>
      <c r="AK169" s="299"/>
      <c r="AL169" s="299"/>
      <c r="AM169" s="299"/>
      <c r="AN169" s="299"/>
      <c r="AO169" s="299"/>
      <c r="AP169" s="299"/>
      <c r="AQ169" s="299"/>
      <c r="AR169" s="290"/>
      <c r="AS169" s="307"/>
      <c r="AT169" s="299"/>
    </row>
    <row r="170" spans="1:46" s="260" customFormat="1" ht="12.75" hidden="1" customHeight="1" outlineLevel="2" x14ac:dyDescent="0.2">
      <c r="A170" s="271"/>
      <c r="B170" s="271"/>
      <c r="C170" s="310"/>
      <c r="D170" s="290"/>
      <c r="E170" s="309"/>
      <c r="F170" s="299"/>
      <c r="G170" s="299"/>
      <c r="H170" s="299"/>
      <c r="I170" s="308"/>
      <c r="J170" s="308"/>
      <c r="K170" s="299"/>
      <c r="L170" s="299"/>
      <c r="M170" s="271"/>
      <c r="N170" s="307"/>
      <c r="O170" s="299"/>
      <c r="P170" s="271"/>
      <c r="Q170" s="310"/>
      <c r="R170" s="290"/>
      <c r="S170" s="309"/>
      <c r="T170" s="299"/>
      <c r="U170" s="299"/>
      <c r="V170" s="299"/>
      <c r="W170" s="299"/>
      <c r="X170" s="299"/>
      <c r="Y170" s="308"/>
      <c r="Z170" s="308"/>
      <c r="AA170" s="299"/>
      <c r="AB170" s="299"/>
      <c r="AC170" s="290"/>
      <c r="AD170" s="307"/>
      <c r="AE170" s="299"/>
      <c r="AF170" s="271"/>
      <c r="AG170" s="312"/>
      <c r="AH170" s="290"/>
      <c r="AI170" s="290"/>
      <c r="AJ170" s="309"/>
      <c r="AK170" s="299"/>
      <c r="AL170" s="299"/>
      <c r="AM170" s="299"/>
      <c r="AN170" s="299"/>
      <c r="AO170" s="299"/>
      <c r="AP170" s="299"/>
      <c r="AQ170" s="299"/>
      <c r="AR170" s="290"/>
      <c r="AS170" s="307"/>
      <c r="AT170" s="299"/>
    </row>
    <row r="171" spans="1:46" s="260" customFormat="1" ht="12.75" hidden="1" customHeight="1" outlineLevel="2" x14ac:dyDescent="0.2">
      <c r="A171" s="271"/>
      <c r="B171" s="271"/>
      <c r="C171" s="310"/>
      <c r="D171" s="290"/>
      <c r="E171" s="309"/>
      <c r="F171" s="299"/>
      <c r="G171" s="299"/>
      <c r="H171" s="299"/>
      <c r="I171" s="308"/>
      <c r="J171" s="308"/>
      <c r="K171" s="299"/>
      <c r="L171" s="299"/>
      <c r="M171" s="271"/>
      <c r="N171" s="307"/>
      <c r="O171" s="299"/>
      <c r="P171" s="271"/>
      <c r="Q171" s="310"/>
      <c r="R171" s="290"/>
      <c r="S171" s="309"/>
      <c r="T171" s="299"/>
      <c r="U171" s="299"/>
      <c r="V171" s="299"/>
      <c r="W171" s="299"/>
      <c r="X171" s="299"/>
      <c r="Y171" s="308"/>
      <c r="Z171" s="308"/>
      <c r="AA171" s="299"/>
      <c r="AB171" s="299"/>
      <c r="AC171" s="290"/>
      <c r="AD171" s="307"/>
      <c r="AE171" s="299"/>
      <c r="AF171" s="271"/>
      <c r="AG171" s="311"/>
      <c r="AH171" s="290"/>
      <c r="AI171" s="290"/>
      <c r="AJ171" s="309"/>
      <c r="AK171" s="299"/>
      <c r="AL171" s="299"/>
      <c r="AM171" s="299"/>
      <c r="AN171" s="299"/>
      <c r="AO171" s="299"/>
      <c r="AP171" s="299"/>
      <c r="AQ171" s="299"/>
      <c r="AR171" s="290"/>
      <c r="AS171" s="307"/>
      <c r="AT171" s="299"/>
    </row>
    <row r="172" spans="1:46" s="260" customFormat="1" ht="12.75" hidden="1" customHeight="1" outlineLevel="2" x14ac:dyDescent="0.2">
      <c r="A172" s="271"/>
      <c r="B172" s="271"/>
      <c r="C172" s="310"/>
      <c r="D172" s="290"/>
      <c r="E172" s="309"/>
      <c r="F172" s="299"/>
      <c r="G172" s="299"/>
      <c r="H172" s="299"/>
      <c r="I172" s="308"/>
      <c r="J172" s="308"/>
      <c r="K172" s="299"/>
      <c r="L172" s="299"/>
      <c r="M172" s="271"/>
      <c r="N172" s="307"/>
      <c r="O172" s="299"/>
      <c r="P172" s="271"/>
      <c r="Q172" s="310"/>
      <c r="R172" s="290"/>
      <c r="S172" s="309"/>
      <c r="T172" s="299"/>
      <c r="U172" s="299"/>
      <c r="V172" s="299"/>
      <c r="W172" s="299"/>
      <c r="X172" s="299"/>
      <c r="Y172" s="308"/>
      <c r="Z172" s="308"/>
      <c r="AA172" s="299"/>
      <c r="AB172" s="299"/>
      <c r="AC172" s="290"/>
      <c r="AD172" s="307"/>
      <c r="AE172" s="299"/>
      <c r="AF172" s="271"/>
      <c r="AG172" s="311"/>
      <c r="AH172" s="290"/>
      <c r="AI172" s="290"/>
      <c r="AJ172" s="309"/>
      <c r="AK172" s="299"/>
      <c r="AL172" s="299"/>
      <c r="AM172" s="299"/>
      <c r="AN172" s="299"/>
      <c r="AO172" s="299"/>
      <c r="AP172" s="299"/>
      <c r="AQ172" s="299"/>
      <c r="AR172" s="290"/>
      <c r="AS172" s="307"/>
      <c r="AT172" s="299"/>
    </row>
    <row r="173" spans="1:46" s="260" customFormat="1" ht="12.75" hidden="1" customHeight="1" outlineLevel="2" x14ac:dyDescent="0.2">
      <c r="A173" s="271"/>
      <c r="B173" s="271"/>
      <c r="C173" s="310"/>
      <c r="D173" s="290"/>
      <c r="E173" s="309"/>
      <c r="F173" s="299"/>
      <c r="G173" s="299"/>
      <c r="H173" s="299"/>
      <c r="I173" s="308"/>
      <c r="J173" s="308"/>
      <c r="K173" s="299"/>
      <c r="L173" s="299"/>
      <c r="M173" s="271"/>
      <c r="N173" s="307"/>
      <c r="O173" s="299"/>
      <c r="P173" s="271"/>
      <c r="Q173" s="310"/>
      <c r="R173" s="290"/>
      <c r="S173" s="309"/>
      <c r="T173" s="299"/>
      <c r="U173" s="299"/>
      <c r="V173" s="299"/>
      <c r="W173" s="299"/>
      <c r="X173" s="299"/>
      <c r="Y173" s="308"/>
      <c r="Z173" s="308"/>
      <c r="AA173" s="299"/>
      <c r="AB173" s="299"/>
      <c r="AC173" s="290"/>
      <c r="AD173" s="307"/>
      <c r="AE173" s="299"/>
      <c r="AF173" s="271"/>
      <c r="AG173" s="311"/>
      <c r="AH173" s="290"/>
      <c r="AI173" s="290"/>
      <c r="AJ173" s="309"/>
      <c r="AK173" s="299"/>
      <c r="AL173" s="299"/>
      <c r="AM173" s="299"/>
      <c r="AN173" s="299"/>
      <c r="AO173" s="299"/>
      <c r="AP173" s="299"/>
      <c r="AQ173" s="299"/>
      <c r="AR173" s="290"/>
      <c r="AS173" s="307"/>
      <c r="AT173" s="299"/>
    </row>
    <row r="174" spans="1:46" s="260" customFormat="1" ht="12.75" hidden="1" customHeight="1" outlineLevel="2" x14ac:dyDescent="0.2">
      <c r="A174" s="271"/>
      <c r="B174" s="271"/>
      <c r="C174" s="271"/>
      <c r="D174" s="271"/>
      <c r="E174" s="271"/>
      <c r="F174" s="271"/>
      <c r="G174" s="271"/>
      <c r="H174" s="271"/>
      <c r="I174" s="271"/>
      <c r="J174" s="271"/>
      <c r="K174" s="271"/>
      <c r="L174" s="271"/>
      <c r="M174" s="271"/>
      <c r="N174" s="271"/>
      <c r="O174" s="271"/>
      <c r="P174" s="271"/>
      <c r="Q174" s="332"/>
      <c r="R174" s="271"/>
      <c r="S174" s="271"/>
      <c r="T174" s="271"/>
      <c r="U174" s="271"/>
      <c r="V174" s="271"/>
      <c r="W174" s="271"/>
      <c r="X174" s="271"/>
      <c r="Y174" s="271"/>
      <c r="Z174" s="271"/>
      <c r="AA174" s="271"/>
      <c r="AB174" s="271"/>
      <c r="AC174" s="271"/>
      <c r="AD174" s="271"/>
      <c r="AE174" s="271"/>
      <c r="AF174" s="271"/>
      <c r="AG174" s="271"/>
      <c r="AH174" s="271"/>
      <c r="AI174" s="271"/>
      <c r="AJ174" s="271"/>
      <c r="AK174" s="271"/>
      <c r="AL174" s="271" t="s">
        <v>262</v>
      </c>
      <c r="AM174" s="271"/>
      <c r="AN174" s="271" t="s">
        <v>263</v>
      </c>
      <c r="AO174" s="271"/>
      <c r="AP174" s="271"/>
      <c r="AQ174" s="271" t="s">
        <v>264</v>
      </c>
      <c r="AR174" s="271"/>
      <c r="AS174" s="271"/>
      <c r="AT174" s="271"/>
    </row>
    <row r="175" spans="1:46" s="260" customFormat="1" ht="15" hidden="1" customHeight="1" outlineLevel="2" x14ac:dyDescent="0.2">
      <c r="A175" s="271"/>
      <c r="B175" s="271"/>
      <c r="C175" s="271"/>
      <c r="D175" s="271"/>
      <c r="E175" s="474" t="s">
        <v>290</v>
      </c>
      <c r="F175" s="475"/>
      <c r="G175" s="314">
        <f>SUM(G161:G173)-SUM(I161:I173)-SUM(K161:K173)</f>
        <v>2915</v>
      </c>
      <c r="H175" s="315"/>
      <c r="I175" s="316" t="s">
        <v>289</v>
      </c>
      <c r="J175" s="317"/>
      <c r="K175" s="318"/>
      <c r="L175" s="314">
        <f>SUM(H161:H173)-SUM(J161:J173)-SUM(L161:L173)</f>
        <v>1513</v>
      </c>
      <c r="M175" s="271"/>
      <c r="N175" s="271"/>
      <c r="O175" s="271"/>
      <c r="P175" s="271"/>
      <c r="Q175" s="271"/>
      <c r="R175" s="271"/>
      <c r="S175" s="474" t="s">
        <v>14</v>
      </c>
      <c r="T175" s="475"/>
      <c r="U175" s="314">
        <f>SUM(U161:U173)-SUM(W161:W173)-SUM(Y161:Y173)-SUM(AA161:AA173)</f>
        <v>0</v>
      </c>
      <c r="V175" s="315"/>
      <c r="W175" s="314" t="s">
        <v>289</v>
      </c>
      <c r="X175" s="305"/>
      <c r="Y175" s="305"/>
      <c r="Z175" s="305">
        <f>SUM(V161:V173)-SUM(X161:X173)-SUM(Z161:Z173)-SUM(AB161:AB173)</f>
        <v>0</v>
      </c>
      <c r="AA175" s="271"/>
      <c r="AB175" s="271"/>
      <c r="AC175" s="271"/>
      <c r="AD175" s="271"/>
      <c r="AE175" s="271"/>
      <c r="AF175" s="271"/>
      <c r="AG175" s="271"/>
      <c r="AH175" s="271"/>
      <c r="AI175" s="271"/>
      <c r="AJ175" s="474" t="s">
        <v>15</v>
      </c>
      <c r="AK175" s="475"/>
      <c r="AL175" s="314">
        <f>SUM(AL161:AL173)-SUM(AN161:AN173)</f>
        <v>0</v>
      </c>
      <c r="AM175" s="315"/>
      <c r="AN175" s="314" t="s">
        <v>291</v>
      </c>
      <c r="AO175" s="305"/>
      <c r="AP175" s="314">
        <f>SUM(AM161:AM173)-SUM(AO161:AO173)</f>
        <v>0</v>
      </c>
      <c r="AQ175" s="314">
        <f>SUM(AL161:AL173)-SUM(AP161:AP173)</f>
        <v>0</v>
      </c>
      <c r="AR175" s="271"/>
      <c r="AS175" s="271"/>
      <c r="AT175" s="271"/>
    </row>
    <row r="176" spans="1:46" s="260" customFormat="1" ht="12.75" hidden="1" customHeight="1" outlineLevel="1" collapsed="1" x14ac:dyDescent="0.2">
      <c r="A176" s="271"/>
      <c r="B176" s="271"/>
      <c r="C176" s="271"/>
      <c r="D176" s="271"/>
      <c r="E176" s="271"/>
      <c r="F176" s="271"/>
      <c r="G176" s="271"/>
      <c r="H176" s="271"/>
      <c r="I176" s="271"/>
      <c r="J176" s="271"/>
      <c r="K176" s="271"/>
      <c r="L176" s="271"/>
      <c r="M176" s="271"/>
      <c r="N176" s="271"/>
      <c r="O176" s="271"/>
      <c r="P176" s="271"/>
      <c r="Q176" s="271"/>
      <c r="R176" s="271"/>
      <c r="S176" s="271"/>
      <c r="T176" s="271"/>
      <c r="U176" s="271"/>
      <c r="V176" s="271"/>
      <c r="W176" s="271"/>
      <c r="X176" s="271"/>
      <c r="Y176" s="271"/>
      <c r="Z176" s="271"/>
      <c r="AA176" s="271"/>
      <c r="AB176" s="271"/>
      <c r="AC176" s="271"/>
      <c r="AD176" s="271"/>
      <c r="AE176" s="271"/>
      <c r="AF176" s="271"/>
      <c r="AG176" s="271"/>
      <c r="AH176" s="271"/>
      <c r="AI176" s="271"/>
      <c r="AJ176" s="271"/>
      <c r="AK176" s="271"/>
      <c r="AL176" s="271"/>
      <c r="AM176" s="271"/>
      <c r="AN176" s="271"/>
      <c r="AO176" s="271"/>
      <c r="AP176" s="290"/>
      <c r="AQ176" s="305" t="str">
        <f>IF(SUM(AK161:AK173)&gt;AQ175,"OK","CHECK AGAIN")</f>
        <v>OK</v>
      </c>
      <c r="AR176" s="271"/>
      <c r="AS176" s="271"/>
      <c r="AT176" s="271"/>
    </row>
    <row r="177" spans="1:46" s="260" customFormat="1" ht="20.25" hidden="1" customHeight="1" outlineLevel="2" x14ac:dyDescent="0.2">
      <c r="A177" s="276" t="s">
        <v>0</v>
      </c>
      <c r="B177" s="271"/>
      <c r="C177" s="276" t="s">
        <v>9</v>
      </c>
      <c r="D177" s="271"/>
      <c r="E177" s="276"/>
      <c r="F177" s="271"/>
      <c r="G177" s="276" t="s">
        <v>1</v>
      </c>
      <c r="H177" s="276"/>
      <c r="I177" s="271"/>
      <c r="J177" s="271"/>
      <c r="K177" s="271"/>
      <c r="L177" s="271"/>
      <c r="M177" s="271"/>
      <c r="N177" s="271"/>
      <c r="O177" s="271"/>
      <c r="P177" s="271"/>
      <c r="Q177" s="472" t="s">
        <v>11</v>
      </c>
      <c r="R177" s="472"/>
      <c r="S177" s="276"/>
      <c r="T177" s="271"/>
      <c r="U177" s="276" t="s">
        <v>1</v>
      </c>
      <c r="V177" s="276"/>
      <c r="W177" s="271"/>
      <c r="X177" s="271"/>
      <c r="Y177" s="271"/>
      <c r="Z177" s="271"/>
      <c r="AA177" s="271"/>
      <c r="AB177" s="271"/>
      <c r="AC177" s="271"/>
      <c r="AD177" s="271"/>
      <c r="AE177" s="271"/>
      <c r="AF177" s="271"/>
      <c r="AG177" s="276" t="s">
        <v>10</v>
      </c>
      <c r="AH177" s="276"/>
      <c r="AI177" s="277"/>
      <c r="AJ177" s="276"/>
      <c r="AK177" s="271"/>
      <c r="AL177" s="276" t="s">
        <v>1</v>
      </c>
      <c r="AM177" s="276"/>
      <c r="AN177" s="271"/>
      <c r="AO177" s="271"/>
      <c r="AP177" s="271"/>
      <c r="AQ177" s="271"/>
      <c r="AR177" s="271"/>
      <c r="AS177" s="271"/>
      <c r="AT177" s="271"/>
    </row>
    <row r="178" spans="1:46" s="260" customFormat="1" ht="12.75" hidden="1" customHeight="1" outlineLevel="2" x14ac:dyDescent="0.2">
      <c r="A178" s="271"/>
      <c r="B178" s="271"/>
      <c r="C178" s="271"/>
      <c r="D178" s="271"/>
      <c r="E178" s="271"/>
      <c r="F178" s="271"/>
      <c r="G178" s="271"/>
      <c r="H178" s="271"/>
      <c r="I178" s="271"/>
      <c r="J178" s="271"/>
      <c r="K178" s="271"/>
      <c r="L178" s="271"/>
      <c r="M178" s="271"/>
      <c r="N178" s="271"/>
      <c r="O178" s="271"/>
      <c r="P178" s="271"/>
      <c r="Q178" s="271"/>
      <c r="R178" s="271"/>
      <c r="S178" s="271"/>
      <c r="T178" s="271"/>
      <c r="U178" s="271"/>
      <c r="V178" s="271"/>
      <c r="W178" s="271"/>
      <c r="X178" s="271"/>
      <c r="Y178" s="271"/>
      <c r="Z178" s="271"/>
      <c r="AA178" s="271"/>
      <c r="AB178" s="271"/>
      <c r="AC178" s="271"/>
      <c r="AD178" s="271"/>
      <c r="AE178" s="271"/>
      <c r="AF178" s="271"/>
      <c r="AG178" s="271"/>
      <c r="AH178" s="271"/>
      <c r="AI178" s="271"/>
      <c r="AJ178" s="271"/>
      <c r="AK178" s="271"/>
      <c r="AL178" s="271"/>
      <c r="AM178" s="271"/>
      <c r="AN178" s="271"/>
      <c r="AO178" s="271"/>
      <c r="AP178" s="271"/>
      <c r="AQ178" s="271"/>
      <c r="AR178" s="271"/>
      <c r="AS178" s="271"/>
      <c r="AT178" s="271"/>
    </row>
    <row r="179" spans="1:46" s="260" customFormat="1" ht="12.75" hidden="1" customHeight="1" outlineLevel="2" x14ac:dyDescent="0.2">
      <c r="A179" s="271"/>
      <c r="B179" s="271"/>
      <c r="C179" s="271"/>
      <c r="D179" s="271"/>
      <c r="E179" s="271"/>
      <c r="F179" s="271"/>
      <c r="G179" s="271"/>
      <c r="H179" s="271"/>
      <c r="I179" s="271"/>
      <c r="J179" s="271"/>
      <c r="K179" s="271"/>
      <c r="L179" s="271"/>
      <c r="M179" s="271"/>
      <c r="N179" s="271"/>
      <c r="O179" s="271"/>
      <c r="P179" s="271"/>
      <c r="Q179" s="271"/>
      <c r="R179" s="271"/>
      <c r="S179" s="271"/>
      <c r="T179" s="271"/>
      <c r="U179" s="271"/>
      <c r="V179" s="271"/>
      <c r="W179" s="271"/>
      <c r="X179" s="271"/>
      <c r="Y179" s="271"/>
      <c r="Z179" s="271"/>
      <c r="AA179" s="271"/>
      <c r="AB179" s="271"/>
      <c r="AC179" s="271"/>
      <c r="AD179" s="271"/>
      <c r="AE179" s="271"/>
      <c r="AF179" s="271"/>
      <c r="AG179" s="271"/>
      <c r="AH179" s="271"/>
      <c r="AI179" s="271"/>
      <c r="AJ179" s="271"/>
      <c r="AK179" s="271"/>
      <c r="AL179" s="271"/>
      <c r="AM179" s="271"/>
      <c r="AN179" s="271"/>
      <c r="AO179" s="271"/>
      <c r="AP179" s="271"/>
      <c r="AQ179" s="271"/>
      <c r="AR179" s="271"/>
      <c r="AS179" s="271"/>
      <c r="AT179" s="271"/>
    </row>
    <row r="180" spans="1:46" s="260" customFormat="1" ht="12.75" hidden="1" customHeight="1" outlineLevel="2" x14ac:dyDescent="0.2">
      <c r="A180" s="271"/>
      <c r="B180" s="271"/>
      <c r="C180" s="271"/>
      <c r="D180" s="271"/>
      <c r="E180" s="271"/>
      <c r="F180" s="271"/>
      <c r="G180" s="271"/>
      <c r="H180" s="271"/>
      <c r="I180" s="271"/>
      <c r="J180" s="271"/>
      <c r="K180" s="271"/>
      <c r="L180" s="271"/>
      <c r="M180" s="271"/>
      <c r="N180" s="271"/>
      <c r="O180" s="271"/>
      <c r="P180" s="271"/>
      <c r="Q180" s="271"/>
      <c r="R180" s="271"/>
      <c r="S180" s="271"/>
      <c r="T180" s="271"/>
      <c r="U180" s="271"/>
      <c r="V180" s="271"/>
      <c r="W180" s="271"/>
      <c r="X180" s="271"/>
      <c r="Y180" s="271"/>
      <c r="Z180" s="271"/>
      <c r="AA180" s="271"/>
      <c r="AB180" s="271"/>
      <c r="AC180" s="271"/>
      <c r="AD180" s="271"/>
      <c r="AE180" s="271"/>
      <c r="AF180" s="271"/>
      <c r="AG180" s="271"/>
      <c r="AH180" s="271"/>
      <c r="AI180" s="271"/>
      <c r="AJ180" s="271"/>
      <c r="AK180" s="271"/>
      <c r="AL180" s="271"/>
      <c r="AM180" s="271"/>
      <c r="AN180" s="271"/>
      <c r="AO180" s="271"/>
      <c r="AP180" s="271"/>
      <c r="AQ180" s="271"/>
      <c r="AR180" s="271"/>
      <c r="AS180" s="271"/>
      <c r="AT180" s="271"/>
    </row>
    <row r="181" spans="1:46" s="260" customFormat="1" ht="12.75" hidden="1" customHeight="1" outlineLevel="2" x14ac:dyDescent="0.2">
      <c r="A181" s="271"/>
      <c r="B181" s="271"/>
      <c r="C181" s="271"/>
      <c r="D181" s="271"/>
      <c r="E181" s="271"/>
      <c r="F181" s="271"/>
      <c r="G181" s="271"/>
      <c r="H181" s="271"/>
      <c r="I181" s="278"/>
      <c r="J181" s="278"/>
      <c r="K181" s="278"/>
      <c r="L181" s="278"/>
      <c r="M181" s="271"/>
      <c r="N181" s="271"/>
      <c r="O181" s="271"/>
      <c r="P181" s="271"/>
      <c r="Q181" s="271"/>
      <c r="R181" s="271"/>
      <c r="S181" s="271"/>
      <c r="T181" s="271"/>
      <c r="U181" s="271"/>
      <c r="V181" s="271"/>
      <c r="W181" s="278"/>
      <c r="X181" s="278"/>
      <c r="Y181" s="278"/>
      <c r="Z181" s="278"/>
      <c r="AA181" s="278"/>
      <c r="AB181" s="278"/>
      <c r="AC181" s="278"/>
      <c r="AD181" s="278"/>
      <c r="AE181" s="271"/>
      <c r="AF181" s="271"/>
      <c r="AG181" s="271"/>
      <c r="AH181" s="271"/>
      <c r="AI181" s="271"/>
      <c r="AJ181" s="271"/>
      <c r="AK181" s="271"/>
      <c r="AL181" s="271"/>
      <c r="AM181" s="271"/>
      <c r="AN181" s="516" t="s">
        <v>4</v>
      </c>
      <c r="AO181" s="517"/>
      <c r="AP181" s="517"/>
      <c r="AQ181" s="322"/>
      <c r="AR181" s="278"/>
      <c r="AS181" s="278"/>
      <c r="AT181" s="271"/>
    </row>
    <row r="182" spans="1:46" s="260" customFormat="1" ht="12.75" hidden="1" customHeight="1" outlineLevel="2" x14ac:dyDescent="0.2">
      <c r="A182" s="271"/>
      <c r="B182" s="271"/>
      <c r="C182" s="271"/>
      <c r="D182" s="271"/>
      <c r="E182" s="271"/>
      <c r="F182" s="271"/>
      <c r="G182" s="271"/>
      <c r="H182" s="271"/>
      <c r="I182" s="476" t="s">
        <v>4</v>
      </c>
      <c r="J182" s="476"/>
      <c r="K182" s="476"/>
      <c r="L182" s="282"/>
      <c r="M182" s="271"/>
      <c r="N182" s="271"/>
      <c r="O182" s="476" t="s">
        <v>216</v>
      </c>
      <c r="P182" s="271"/>
      <c r="Q182" s="271"/>
      <c r="R182" s="271"/>
      <c r="S182" s="271"/>
      <c r="T182" s="271"/>
      <c r="U182" s="271"/>
      <c r="V182" s="271"/>
      <c r="W182" s="476" t="s">
        <v>4</v>
      </c>
      <c r="X182" s="476"/>
      <c r="Y182" s="476"/>
      <c r="Z182" s="476"/>
      <c r="AA182" s="514"/>
      <c r="AB182" s="282"/>
      <c r="AC182" s="278"/>
      <c r="AD182" s="278"/>
      <c r="AE182" s="476" t="s">
        <v>216</v>
      </c>
      <c r="AF182" s="271"/>
      <c r="AG182" s="271"/>
      <c r="AH182" s="271"/>
      <c r="AI182" s="271"/>
      <c r="AJ182" s="271"/>
      <c r="AK182" s="271"/>
      <c r="AL182" s="271"/>
      <c r="AM182" s="271"/>
      <c r="AN182" s="518"/>
      <c r="AO182" s="519"/>
      <c r="AP182" s="519"/>
      <c r="AQ182" s="323"/>
      <c r="AR182" s="278"/>
      <c r="AS182" s="278"/>
      <c r="AT182" s="476" t="s">
        <v>216</v>
      </c>
    </row>
    <row r="183" spans="1:46" s="260" customFormat="1" ht="12.75" hidden="1" customHeight="1" outlineLevel="2" x14ac:dyDescent="0.2">
      <c r="A183" s="271"/>
      <c r="B183" s="271"/>
      <c r="C183" s="271"/>
      <c r="D183" s="271"/>
      <c r="E183" s="509" t="s">
        <v>2</v>
      </c>
      <c r="F183" s="477" t="s">
        <v>3</v>
      </c>
      <c r="G183" s="476" t="s">
        <v>224</v>
      </c>
      <c r="H183" s="477" t="s">
        <v>283</v>
      </c>
      <c r="I183" s="399" t="s">
        <v>239</v>
      </c>
      <c r="J183" s="399" t="s">
        <v>284</v>
      </c>
      <c r="K183" s="531" t="s">
        <v>244</v>
      </c>
      <c r="L183" s="399" t="s">
        <v>285</v>
      </c>
      <c r="M183" s="271"/>
      <c r="N183" s="271"/>
      <c r="O183" s="476"/>
      <c r="P183" s="271"/>
      <c r="Q183" s="271"/>
      <c r="R183" s="271"/>
      <c r="S183" s="509" t="s">
        <v>2</v>
      </c>
      <c r="T183" s="477" t="s">
        <v>3</v>
      </c>
      <c r="U183" s="476" t="s">
        <v>224</v>
      </c>
      <c r="V183" s="477" t="s">
        <v>283</v>
      </c>
      <c r="W183" s="532" t="s">
        <v>239</v>
      </c>
      <c r="X183" s="399" t="s">
        <v>284</v>
      </c>
      <c r="Y183" s="397" t="s">
        <v>240</v>
      </c>
      <c r="Z183" s="399" t="s">
        <v>286</v>
      </c>
      <c r="AA183" s="507" t="s">
        <v>241</v>
      </c>
      <c r="AB183" s="399" t="s">
        <v>285</v>
      </c>
      <c r="AC183" s="284"/>
      <c r="AD183" s="284"/>
      <c r="AE183" s="476"/>
      <c r="AF183" s="271"/>
      <c r="AG183" s="508" t="s">
        <v>242</v>
      </c>
      <c r="AH183" s="271"/>
      <c r="AI183" s="271"/>
      <c r="AJ183" s="509" t="s">
        <v>2</v>
      </c>
      <c r="AK183" s="477" t="s">
        <v>3</v>
      </c>
      <c r="AL183" s="476" t="s">
        <v>225</v>
      </c>
      <c r="AM183" s="507" t="s">
        <v>281</v>
      </c>
      <c r="AN183" s="399" t="s">
        <v>243</v>
      </c>
      <c r="AO183" s="399" t="s">
        <v>437</v>
      </c>
      <c r="AP183" s="398" t="s">
        <v>260</v>
      </c>
      <c r="AQ183" s="399" t="s">
        <v>288</v>
      </c>
      <c r="AR183" s="284"/>
      <c r="AS183" s="284"/>
      <c r="AT183" s="476"/>
    </row>
    <row r="184" spans="1:46" s="260" customFormat="1" ht="12.75" hidden="1" customHeight="1" outlineLevel="2" x14ac:dyDescent="0.2">
      <c r="A184" s="271"/>
      <c r="B184" s="271"/>
      <c r="C184" s="271"/>
      <c r="D184" s="271"/>
      <c r="E184" s="509"/>
      <c r="F184" s="478"/>
      <c r="G184" s="476"/>
      <c r="H184" s="478"/>
      <c r="I184" s="506"/>
      <c r="J184" s="506"/>
      <c r="K184" s="507"/>
      <c r="L184" s="506"/>
      <c r="M184" s="271"/>
      <c r="N184" s="271"/>
      <c r="O184" s="271"/>
      <c r="P184" s="271"/>
      <c r="Q184" s="271"/>
      <c r="R184" s="271"/>
      <c r="S184" s="509"/>
      <c r="T184" s="478"/>
      <c r="U184" s="476"/>
      <c r="V184" s="478"/>
      <c r="W184" s="533"/>
      <c r="X184" s="506"/>
      <c r="Y184" s="398"/>
      <c r="Z184" s="506"/>
      <c r="AA184" s="507"/>
      <c r="AB184" s="506"/>
      <c r="AC184" s="284"/>
      <c r="AD184" s="284"/>
      <c r="AE184" s="271"/>
      <c r="AF184" s="271"/>
      <c r="AG184" s="508"/>
      <c r="AH184" s="271"/>
      <c r="AI184" s="271"/>
      <c r="AJ184" s="509"/>
      <c r="AK184" s="478"/>
      <c r="AL184" s="476"/>
      <c r="AM184" s="507"/>
      <c r="AN184" s="506"/>
      <c r="AO184" s="506"/>
      <c r="AP184" s="398"/>
      <c r="AQ184" s="506"/>
      <c r="AR184" s="284"/>
      <c r="AS184" s="284"/>
      <c r="AT184" s="271"/>
    </row>
    <row r="185" spans="1:46" s="260" customFormat="1" ht="12.75" hidden="1" customHeight="1" outlineLevel="2" x14ac:dyDescent="0.2">
      <c r="A185" s="271"/>
      <c r="B185" s="271"/>
      <c r="C185" s="271"/>
      <c r="D185" s="271"/>
      <c r="E185" s="509"/>
      <c r="F185" s="479"/>
      <c r="G185" s="476"/>
      <c r="H185" s="479"/>
      <c r="I185" s="506"/>
      <c r="J185" s="506"/>
      <c r="K185" s="507"/>
      <c r="L185" s="506"/>
      <c r="M185" s="271"/>
      <c r="N185" s="287" t="s">
        <v>292</v>
      </c>
      <c r="O185" s="288" t="s">
        <v>217</v>
      </c>
      <c r="P185" s="271"/>
      <c r="Q185" s="271"/>
      <c r="R185" s="271"/>
      <c r="S185" s="509"/>
      <c r="T185" s="479"/>
      <c r="U185" s="476"/>
      <c r="V185" s="479"/>
      <c r="W185" s="531"/>
      <c r="X185" s="506"/>
      <c r="Y185" s="399"/>
      <c r="Z185" s="506"/>
      <c r="AA185" s="507"/>
      <c r="AB185" s="506"/>
      <c r="AC185" s="284"/>
      <c r="AD185" s="287" t="s">
        <v>292</v>
      </c>
      <c r="AE185" s="288" t="s">
        <v>218</v>
      </c>
      <c r="AF185" s="271"/>
      <c r="AG185" s="508"/>
      <c r="AH185" s="271"/>
      <c r="AI185" s="271"/>
      <c r="AJ185" s="509"/>
      <c r="AK185" s="479"/>
      <c r="AL185" s="476"/>
      <c r="AM185" s="507"/>
      <c r="AN185" s="506"/>
      <c r="AO185" s="506"/>
      <c r="AP185" s="399"/>
      <c r="AQ185" s="506"/>
      <c r="AR185" s="284"/>
      <c r="AS185" s="287" t="s">
        <v>292</v>
      </c>
      <c r="AT185" s="288" t="s">
        <v>218</v>
      </c>
    </row>
    <row r="186" spans="1:46" s="260" customFormat="1" ht="12.75" hidden="1" customHeight="1" outlineLevel="2" x14ac:dyDescent="0.2">
      <c r="A186" s="271"/>
      <c r="B186" s="271"/>
      <c r="C186" s="271"/>
      <c r="D186" s="271"/>
      <c r="E186" s="289"/>
      <c r="F186" s="271"/>
      <c r="G186" s="271"/>
      <c r="H186" s="271"/>
      <c r="I186" s="289"/>
      <c r="J186" s="289"/>
      <c r="K186" s="271"/>
      <c r="L186" s="271"/>
      <c r="M186" s="271"/>
      <c r="N186" s="333"/>
      <c r="O186" s="326"/>
      <c r="P186" s="271"/>
      <c r="Q186" s="271"/>
      <c r="R186" s="271"/>
      <c r="S186" s="289"/>
      <c r="T186" s="271"/>
      <c r="U186" s="271"/>
      <c r="V186" s="271"/>
      <c r="W186" s="271"/>
      <c r="X186" s="271"/>
      <c r="Y186" s="289"/>
      <c r="Z186" s="289"/>
      <c r="AA186" s="271"/>
      <c r="AB186" s="271"/>
      <c r="AC186" s="290"/>
      <c r="AD186" s="330"/>
      <c r="AE186" s="271"/>
      <c r="AF186" s="271"/>
      <c r="AG186" s="271"/>
      <c r="AH186" s="271"/>
      <c r="AI186" s="271"/>
      <c r="AJ186" s="289"/>
      <c r="AK186" s="271"/>
      <c r="AL186" s="271"/>
      <c r="AM186" s="271"/>
      <c r="AN186" s="271"/>
      <c r="AO186" s="271"/>
      <c r="AP186" s="280"/>
      <c r="AQ186" s="280"/>
      <c r="AR186" s="290"/>
      <c r="AS186" s="291"/>
      <c r="AT186" s="271"/>
    </row>
    <row r="187" spans="1:46" s="260" customFormat="1" ht="12.75" hidden="1" customHeight="1" outlineLevel="2" x14ac:dyDescent="0.2">
      <c r="A187" s="271"/>
      <c r="B187" s="271"/>
      <c r="C187" s="271"/>
      <c r="D187" s="271"/>
      <c r="E187" s="294"/>
      <c r="F187" s="294"/>
      <c r="G187" s="294"/>
      <c r="H187" s="294"/>
      <c r="I187" s="294"/>
      <c r="J187" s="294"/>
      <c r="K187" s="294"/>
      <c r="L187" s="294"/>
      <c r="M187" s="271"/>
      <c r="N187" s="293"/>
      <c r="O187" s="290"/>
      <c r="P187" s="271"/>
      <c r="Q187" s="271"/>
      <c r="R187" s="271"/>
      <c r="S187" s="294"/>
      <c r="T187" s="294"/>
      <c r="U187" s="294"/>
      <c r="V187" s="294"/>
      <c r="W187" s="295"/>
      <c r="X187" s="295"/>
      <c r="Y187" s="295"/>
      <c r="Z187" s="295"/>
      <c r="AA187" s="294"/>
      <c r="AB187" s="294"/>
      <c r="AC187" s="290"/>
      <c r="AD187" s="293"/>
      <c r="AE187" s="290"/>
      <c r="AF187" s="271"/>
      <c r="AG187" s="271"/>
      <c r="AH187" s="271"/>
      <c r="AI187" s="271"/>
      <c r="AJ187" s="294"/>
      <c r="AK187" s="294"/>
      <c r="AL187" s="294"/>
      <c r="AM187" s="294"/>
      <c r="AN187" s="294"/>
      <c r="AO187" s="294"/>
      <c r="AP187" s="296"/>
      <c r="AQ187" s="296"/>
      <c r="AR187" s="290"/>
      <c r="AS187" s="293"/>
      <c r="AT187" s="290"/>
    </row>
    <row r="188" spans="1:46" s="260" customFormat="1" ht="70.5" hidden="1" customHeight="1" outlineLevel="2" x14ac:dyDescent="0.2">
      <c r="A188" s="543" t="s">
        <v>393</v>
      </c>
      <c r="B188" s="543"/>
      <c r="C188" s="297" t="s">
        <v>394</v>
      </c>
      <c r="D188" s="290"/>
      <c r="E188" s="298" t="s">
        <v>395</v>
      </c>
      <c r="F188" s="305">
        <v>61973</v>
      </c>
      <c r="G188" s="299">
        <v>3098</v>
      </c>
      <c r="H188" s="299">
        <v>1599</v>
      </c>
      <c r="I188" s="329"/>
      <c r="J188" s="329"/>
      <c r="K188" s="299">
        <v>3098</v>
      </c>
      <c r="L188" s="299">
        <v>1599</v>
      </c>
      <c r="M188" s="271"/>
      <c r="N188" s="301" t="s">
        <v>396</v>
      </c>
      <c r="O188" s="301"/>
      <c r="P188" s="271"/>
      <c r="Q188" s="334" t="s">
        <v>397</v>
      </c>
      <c r="R188" s="290"/>
      <c r="S188" s="304" t="s">
        <v>306</v>
      </c>
      <c r="T188" s="305">
        <v>61973</v>
      </c>
      <c r="U188" s="299">
        <v>3098</v>
      </c>
      <c r="V188" s="299">
        <v>1549</v>
      </c>
      <c r="W188" s="299">
        <v>3098</v>
      </c>
      <c r="X188" s="299">
        <v>1549</v>
      </c>
      <c r="Y188" s="329"/>
      <c r="Z188" s="329"/>
      <c r="AA188" s="299"/>
      <c r="AB188" s="299"/>
      <c r="AC188" s="290"/>
      <c r="AD188" s="301" t="s">
        <v>324</v>
      </c>
      <c r="AE188" s="299"/>
      <c r="AF188" s="271"/>
      <c r="AG188" s="303" t="s">
        <v>227</v>
      </c>
      <c r="AH188" s="290"/>
      <c r="AI188" s="290"/>
      <c r="AJ188" s="309"/>
      <c r="AK188" s="299"/>
      <c r="AL188" s="299"/>
      <c r="AM188" s="299"/>
      <c r="AN188" s="299"/>
      <c r="AO188" s="299"/>
      <c r="AP188" s="299"/>
      <c r="AQ188" s="299"/>
      <c r="AR188" s="290"/>
      <c r="AS188" s="301" t="s">
        <v>237</v>
      </c>
      <c r="AT188" s="301" t="s">
        <v>223</v>
      </c>
    </row>
    <row r="189" spans="1:46" s="260" customFormat="1" ht="92.25" hidden="1" customHeight="1" outlineLevel="2" x14ac:dyDescent="0.2">
      <c r="A189" s="543"/>
      <c r="B189" s="543"/>
      <c r="C189" s="297" t="s">
        <v>398</v>
      </c>
      <c r="D189" s="290"/>
      <c r="E189" s="298" t="s">
        <v>395</v>
      </c>
      <c r="F189" s="305">
        <v>61973</v>
      </c>
      <c r="G189" s="299">
        <v>3098</v>
      </c>
      <c r="H189" s="299">
        <v>1599</v>
      </c>
      <c r="I189" s="308">
        <v>3098</v>
      </c>
      <c r="J189" s="308">
        <v>1599</v>
      </c>
      <c r="K189" s="299"/>
      <c r="L189" s="299"/>
      <c r="M189" s="271"/>
      <c r="N189" s="307" t="s">
        <v>399</v>
      </c>
      <c r="O189" s="299"/>
      <c r="P189" s="271"/>
      <c r="Q189" s="297" t="s">
        <v>400</v>
      </c>
      <c r="R189" s="290"/>
      <c r="S189" s="304" t="s">
        <v>306</v>
      </c>
      <c r="T189" s="305">
        <v>61973</v>
      </c>
      <c r="U189" s="299">
        <v>3098</v>
      </c>
      <c r="V189" s="299">
        <v>1549</v>
      </c>
      <c r="W189" s="299"/>
      <c r="X189" s="299"/>
      <c r="Y189" s="299">
        <v>3098</v>
      </c>
      <c r="Z189" s="299">
        <v>1549</v>
      </c>
      <c r="AA189" s="299"/>
      <c r="AB189" s="299"/>
      <c r="AC189" s="290"/>
      <c r="AD189" s="301" t="s">
        <v>362</v>
      </c>
      <c r="AE189" s="299"/>
      <c r="AF189" s="271"/>
      <c r="AG189" s="303" t="s">
        <v>401</v>
      </c>
      <c r="AH189" s="290"/>
      <c r="AI189" s="290"/>
      <c r="AJ189" s="304" t="s">
        <v>306</v>
      </c>
      <c r="AK189" s="305">
        <v>61973</v>
      </c>
      <c r="AL189" s="307">
        <v>30985</v>
      </c>
      <c r="AM189" s="299">
        <v>15495</v>
      </c>
      <c r="AN189" s="307">
        <v>30985</v>
      </c>
      <c r="AO189" s="299">
        <v>15495</v>
      </c>
      <c r="AP189" s="307">
        <v>30985</v>
      </c>
      <c r="AQ189" s="299">
        <v>15495</v>
      </c>
      <c r="AR189" s="290"/>
      <c r="AS189" s="307"/>
      <c r="AT189" s="299"/>
    </row>
    <row r="190" spans="1:46" s="260" customFormat="1" ht="99.75" hidden="1" customHeight="1" outlineLevel="2" x14ac:dyDescent="0.2">
      <c r="A190" s="271"/>
      <c r="B190" s="271"/>
      <c r="C190" s="297"/>
      <c r="D190" s="290"/>
      <c r="E190" s="309"/>
      <c r="F190" s="305"/>
      <c r="G190" s="299"/>
      <c r="H190" s="299"/>
      <c r="I190" s="308"/>
      <c r="J190" s="308"/>
      <c r="K190" s="299"/>
      <c r="L190" s="299"/>
      <c r="M190" s="271"/>
      <c r="N190" s="307"/>
      <c r="O190" s="299"/>
      <c r="P190" s="271"/>
      <c r="Q190" s="310"/>
      <c r="R190" s="290"/>
      <c r="S190" s="304"/>
      <c r="T190" s="305"/>
      <c r="U190" s="299"/>
      <c r="V190" s="299"/>
      <c r="W190" s="299"/>
      <c r="X190" s="299"/>
      <c r="Y190" s="299"/>
      <c r="Z190" s="299"/>
      <c r="AA190" s="299"/>
      <c r="AB190" s="299"/>
      <c r="AC190" s="290"/>
      <c r="AD190" s="301"/>
      <c r="AE190" s="299"/>
      <c r="AF190" s="271"/>
      <c r="AG190" s="303" t="s">
        <v>402</v>
      </c>
      <c r="AH190" s="290"/>
      <c r="AI190" s="290"/>
      <c r="AJ190" s="306" t="s">
        <v>326</v>
      </c>
      <c r="AK190" s="305">
        <v>1738045</v>
      </c>
      <c r="AL190" s="307">
        <v>695217</v>
      </c>
      <c r="AM190" s="299">
        <v>342109</v>
      </c>
      <c r="AN190" s="307">
        <v>695217</v>
      </c>
      <c r="AO190" s="299">
        <v>342109</v>
      </c>
      <c r="AP190" s="307">
        <v>695217</v>
      </c>
      <c r="AQ190" s="307">
        <v>342109</v>
      </c>
      <c r="AR190" s="290"/>
      <c r="AS190" s="301" t="s">
        <v>349</v>
      </c>
      <c r="AT190" s="299"/>
    </row>
    <row r="191" spans="1:46" s="260" customFormat="1" ht="52.5" hidden="1" customHeight="1" outlineLevel="2" x14ac:dyDescent="0.2">
      <c r="A191" s="271"/>
      <c r="B191" s="271"/>
      <c r="C191" s="310"/>
      <c r="D191" s="290"/>
      <c r="E191" s="309"/>
      <c r="F191" s="299"/>
      <c r="G191" s="299"/>
      <c r="H191" s="299"/>
      <c r="I191" s="308"/>
      <c r="J191" s="308"/>
      <c r="K191" s="299"/>
      <c r="L191" s="299"/>
      <c r="M191" s="271"/>
      <c r="N191" s="307"/>
      <c r="O191" s="299"/>
      <c r="P191" s="271"/>
      <c r="Q191" s="310"/>
      <c r="R191" s="290"/>
      <c r="S191" s="309"/>
      <c r="T191" s="299"/>
      <c r="U191" s="299"/>
      <c r="V191" s="299"/>
      <c r="W191" s="299"/>
      <c r="X191" s="299"/>
      <c r="Y191" s="308"/>
      <c r="Z191" s="308"/>
      <c r="AA191" s="299"/>
      <c r="AB191" s="299"/>
      <c r="AC191" s="290"/>
      <c r="AD191" s="307"/>
      <c r="AE191" s="299"/>
      <c r="AF191" s="271"/>
      <c r="AG191" s="303" t="s">
        <v>230</v>
      </c>
      <c r="AH191" s="290"/>
      <c r="AI191" s="290"/>
      <c r="AJ191" s="309"/>
      <c r="AK191" s="299"/>
      <c r="AL191" s="299"/>
      <c r="AM191" s="299"/>
      <c r="AN191" s="299"/>
      <c r="AO191" s="299"/>
      <c r="AP191" s="299"/>
      <c r="AQ191" s="299"/>
      <c r="AR191" s="290"/>
      <c r="AS191" s="307"/>
      <c r="AT191" s="299"/>
    </row>
    <row r="192" spans="1:46" s="260" customFormat="1" ht="12.75" hidden="1" customHeight="1" outlineLevel="2" x14ac:dyDescent="0.2">
      <c r="A192" s="271"/>
      <c r="B192" s="271"/>
      <c r="C192" s="310"/>
      <c r="D192" s="290"/>
      <c r="E192" s="309"/>
      <c r="F192" s="299"/>
      <c r="G192" s="299"/>
      <c r="H192" s="299"/>
      <c r="I192" s="308"/>
      <c r="J192" s="308"/>
      <c r="K192" s="299"/>
      <c r="L192" s="299"/>
      <c r="M192" s="271"/>
      <c r="N192" s="307"/>
      <c r="O192" s="299"/>
      <c r="P192" s="271"/>
      <c r="Q192" s="310"/>
      <c r="R192" s="290"/>
      <c r="S192" s="309"/>
      <c r="T192" s="299"/>
      <c r="U192" s="299"/>
      <c r="V192" s="299"/>
      <c r="W192" s="299"/>
      <c r="X192" s="299"/>
      <c r="Y192" s="308"/>
      <c r="Z192" s="308"/>
      <c r="AA192" s="299"/>
      <c r="AB192" s="299"/>
      <c r="AC192" s="290"/>
      <c r="AD192" s="307"/>
      <c r="AE192" s="299"/>
      <c r="AF192" s="271"/>
      <c r="AG192" s="312" t="s">
        <v>265</v>
      </c>
      <c r="AH192" s="290"/>
      <c r="AI192" s="290"/>
      <c r="AJ192" s="309"/>
      <c r="AK192" s="299"/>
      <c r="AL192" s="299"/>
      <c r="AM192" s="299"/>
      <c r="AN192" s="299"/>
      <c r="AO192" s="299"/>
      <c r="AP192" s="299"/>
      <c r="AQ192" s="299"/>
      <c r="AR192" s="290"/>
      <c r="AS192" s="307"/>
      <c r="AT192" s="299"/>
    </row>
    <row r="193" spans="1:46" s="260" customFormat="1" ht="12.75" hidden="1" customHeight="1" outlineLevel="2" x14ac:dyDescent="0.2">
      <c r="A193" s="294"/>
      <c r="B193" s="271"/>
      <c r="C193" s="310"/>
      <c r="D193" s="290"/>
      <c r="E193" s="309"/>
      <c r="F193" s="299"/>
      <c r="G193" s="299"/>
      <c r="H193" s="299"/>
      <c r="I193" s="308"/>
      <c r="J193" s="308"/>
      <c r="K193" s="299"/>
      <c r="L193" s="299"/>
      <c r="M193" s="271"/>
      <c r="N193" s="307"/>
      <c r="O193" s="299"/>
      <c r="P193" s="271"/>
      <c r="Q193" s="310"/>
      <c r="R193" s="290"/>
      <c r="S193" s="309"/>
      <c r="T193" s="299"/>
      <c r="U193" s="299"/>
      <c r="V193" s="299"/>
      <c r="W193" s="299"/>
      <c r="X193" s="299"/>
      <c r="Y193" s="308"/>
      <c r="Z193" s="308"/>
      <c r="AA193" s="299"/>
      <c r="AB193" s="299"/>
      <c r="AC193" s="290"/>
      <c r="AD193" s="307"/>
      <c r="AE193" s="299"/>
      <c r="AF193" s="271"/>
      <c r="AG193" s="312" t="s">
        <v>266</v>
      </c>
      <c r="AH193" s="290"/>
      <c r="AI193" s="290"/>
      <c r="AJ193" s="309"/>
      <c r="AK193" s="299"/>
      <c r="AL193" s="299"/>
      <c r="AM193" s="299"/>
      <c r="AN193" s="299"/>
      <c r="AO193" s="299"/>
      <c r="AP193" s="299"/>
      <c r="AQ193" s="299"/>
      <c r="AR193" s="290"/>
      <c r="AS193" s="307"/>
      <c r="AT193" s="299"/>
    </row>
    <row r="194" spans="1:46" s="260" customFormat="1" ht="12.75" hidden="1" customHeight="1" outlineLevel="2" x14ac:dyDescent="0.2">
      <c r="A194" s="313"/>
      <c r="B194" s="358"/>
      <c r="C194" s="310"/>
      <c r="D194" s="290"/>
      <c r="E194" s="309"/>
      <c r="F194" s="299"/>
      <c r="G194" s="299"/>
      <c r="H194" s="299"/>
      <c r="I194" s="308"/>
      <c r="J194" s="308"/>
      <c r="K194" s="299"/>
      <c r="L194" s="299"/>
      <c r="M194" s="271"/>
      <c r="N194" s="307"/>
      <c r="O194" s="299"/>
      <c r="P194" s="271"/>
      <c r="Q194" s="310"/>
      <c r="R194" s="290"/>
      <c r="S194" s="309"/>
      <c r="T194" s="299"/>
      <c r="U194" s="299"/>
      <c r="V194" s="299"/>
      <c r="W194" s="299"/>
      <c r="X194" s="299"/>
      <c r="Y194" s="308"/>
      <c r="Z194" s="308"/>
      <c r="AA194" s="299"/>
      <c r="AB194" s="299"/>
      <c r="AC194" s="290"/>
      <c r="AD194" s="307"/>
      <c r="AE194" s="299"/>
      <c r="AF194" s="271"/>
      <c r="AG194" s="312" t="s">
        <v>267</v>
      </c>
      <c r="AH194" s="290"/>
      <c r="AI194" s="290"/>
      <c r="AJ194" s="309"/>
      <c r="AK194" s="299"/>
      <c r="AL194" s="299"/>
      <c r="AM194" s="299"/>
      <c r="AN194" s="299"/>
      <c r="AO194" s="299"/>
      <c r="AP194" s="299"/>
      <c r="AQ194" s="299"/>
      <c r="AR194" s="290"/>
      <c r="AS194" s="307"/>
      <c r="AT194" s="299"/>
    </row>
    <row r="195" spans="1:46" s="260" customFormat="1" ht="70.5" hidden="1" customHeight="1" outlineLevel="2" x14ac:dyDescent="0.2">
      <c r="A195" s="271"/>
      <c r="B195" s="271"/>
      <c r="C195" s="310"/>
      <c r="D195" s="290"/>
      <c r="E195" s="309"/>
      <c r="F195" s="299"/>
      <c r="G195" s="299"/>
      <c r="H195" s="299"/>
      <c r="I195" s="308"/>
      <c r="J195" s="308"/>
      <c r="K195" s="299"/>
      <c r="L195" s="299"/>
      <c r="M195" s="271"/>
      <c r="N195" s="307"/>
      <c r="O195" s="299"/>
      <c r="P195" s="271"/>
      <c r="Q195" s="310"/>
      <c r="R195" s="290"/>
      <c r="S195" s="309"/>
      <c r="T195" s="299"/>
      <c r="U195" s="299"/>
      <c r="V195" s="299"/>
      <c r="W195" s="299"/>
      <c r="X195" s="299"/>
      <c r="Y195" s="308"/>
      <c r="Z195" s="308"/>
      <c r="AA195" s="299"/>
      <c r="AB195" s="299"/>
      <c r="AC195" s="290"/>
      <c r="AD195" s="307"/>
      <c r="AE195" s="299"/>
      <c r="AF195" s="271"/>
      <c r="AG195" s="312" t="s">
        <v>403</v>
      </c>
      <c r="AH195" s="290"/>
      <c r="AI195" s="290"/>
      <c r="AJ195" s="306" t="s">
        <v>326</v>
      </c>
      <c r="AK195" s="305">
        <v>1738045</v>
      </c>
      <c r="AL195" s="299">
        <v>521413</v>
      </c>
      <c r="AM195" s="299">
        <v>260706</v>
      </c>
      <c r="AN195" s="299">
        <v>521413</v>
      </c>
      <c r="AO195" s="299">
        <v>260706</v>
      </c>
      <c r="AP195" s="299">
        <v>521413</v>
      </c>
      <c r="AQ195" s="299">
        <v>260706</v>
      </c>
      <c r="AR195" s="290"/>
      <c r="AS195" s="301" t="s">
        <v>404</v>
      </c>
      <c r="AT195" s="299"/>
    </row>
    <row r="196" spans="1:46" s="260" customFormat="1" ht="12.75" hidden="1" customHeight="1" outlineLevel="2" x14ac:dyDescent="0.2">
      <c r="A196" s="271"/>
      <c r="B196" s="271"/>
      <c r="C196" s="310"/>
      <c r="D196" s="290"/>
      <c r="E196" s="309"/>
      <c r="F196" s="299"/>
      <c r="G196" s="299"/>
      <c r="H196" s="299"/>
      <c r="I196" s="308"/>
      <c r="J196" s="308"/>
      <c r="K196" s="299"/>
      <c r="L196" s="299"/>
      <c r="M196" s="271"/>
      <c r="N196" s="307"/>
      <c r="O196" s="299"/>
      <c r="P196" s="271"/>
      <c r="Q196" s="310"/>
      <c r="R196" s="290"/>
      <c r="S196" s="309"/>
      <c r="T196" s="299"/>
      <c r="U196" s="299"/>
      <c r="V196" s="299"/>
      <c r="W196" s="299"/>
      <c r="X196" s="299"/>
      <c r="Y196" s="308"/>
      <c r="Z196" s="308"/>
      <c r="AA196" s="299"/>
      <c r="AB196" s="299"/>
      <c r="AC196" s="290"/>
      <c r="AD196" s="307"/>
      <c r="AE196" s="299"/>
      <c r="AF196" s="271"/>
      <c r="AG196" s="312"/>
      <c r="AH196" s="290"/>
      <c r="AI196" s="290"/>
      <c r="AJ196" s="309"/>
      <c r="AK196" s="299"/>
      <c r="AL196" s="299"/>
      <c r="AM196" s="299"/>
      <c r="AN196" s="299"/>
      <c r="AO196" s="299"/>
      <c r="AP196" s="299"/>
      <c r="AQ196" s="299"/>
      <c r="AR196" s="290"/>
      <c r="AS196" s="307"/>
      <c r="AT196" s="299"/>
    </row>
    <row r="197" spans="1:46" s="260" customFormat="1" ht="12.75" hidden="1" customHeight="1" outlineLevel="2" x14ac:dyDescent="0.2">
      <c r="A197" s="271"/>
      <c r="B197" s="271"/>
      <c r="C197" s="310"/>
      <c r="D197" s="290"/>
      <c r="E197" s="309"/>
      <c r="F197" s="299"/>
      <c r="G197" s="299"/>
      <c r="H197" s="299"/>
      <c r="I197" s="308"/>
      <c r="J197" s="308"/>
      <c r="K197" s="299"/>
      <c r="L197" s="299"/>
      <c r="M197" s="271"/>
      <c r="N197" s="307"/>
      <c r="O197" s="299"/>
      <c r="P197" s="271"/>
      <c r="Q197" s="310"/>
      <c r="R197" s="290"/>
      <c r="S197" s="309"/>
      <c r="T197" s="299"/>
      <c r="U197" s="299"/>
      <c r="V197" s="299"/>
      <c r="W197" s="299"/>
      <c r="X197" s="299"/>
      <c r="Y197" s="308"/>
      <c r="Z197" s="308"/>
      <c r="AA197" s="299"/>
      <c r="AB197" s="299"/>
      <c r="AC197" s="290"/>
      <c r="AD197" s="307"/>
      <c r="AE197" s="299"/>
      <c r="AF197" s="271"/>
      <c r="AG197" s="312"/>
      <c r="AH197" s="290"/>
      <c r="AI197" s="290"/>
      <c r="AJ197" s="309"/>
      <c r="AK197" s="299"/>
      <c r="AL197" s="299"/>
      <c r="AM197" s="299"/>
      <c r="AN197" s="299"/>
      <c r="AO197" s="299"/>
      <c r="AP197" s="299"/>
      <c r="AQ197" s="299"/>
      <c r="AR197" s="290"/>
      <c r="AS197" s="307"/>
      <c r="AT197" s="299"/>
    </row>
    <row r="198" spans="1:46" s="260" customFormat="1" ht="12.75" hidden="1" customHeight="1" outlineLevel="2" x14ac:dyDescent="0.2">
      <c r="A198" s="271"/>
      <c r="B198" s="271"/>
      <c r="C198" s="310"/>
      <c r="D198" s="290"/>
      <c r="E198" s="309"/>
      <c r="F198" s="299"/>
      <c r="G198" s="299"/>
      <c r="H198" s="299"/>
      <c r="I198" s="308"/>
      <c r="J198" s="308"/>
      <c r="K198" s="299"/>
      <c r="L198" s="299"/>
      <c r="M198" s="271"/>
      <c r="N198" s="307"/>
      <c r="O198" s="299"/>
      <c r="P198" s="271"/>
      <c r="Q198" s="310"/>
      <c r="R198" s="290"/>
      <c r="S198" s="309"/>
      <c r="T198" s="299"/>
      <c r="U198" s="299"/>
      <c r="V198" s="299"/>
      <c r="W198" s="299"/>
      <c r="X198" s="299"/>
      <c r="Y198" s="308"/>
      <c r="Z198" s="308"/>
      <c r="AA198" s="299"/>
      <c r="AB198" s="299"/>
      <c r="AC198" s="290"/>
      <c r="AD198" s="307"/>
      <c r="AE198" s="299"/>
      <c r="AF198" s="271"/>
      <c r="AG198" s="311"/>
      <c r="AH198" s="290"/>
      <c r="AI198" s="290"/>
      <c r="AJ198" s="309"/>
      <c r="AK198" s="299"/>
      <c r="AL198" s="299"/>
      <c r="AM198" s="299"/>
      <c r="AN198" s="299"/>
      <c r="AO198" s="299"/>
      <c r="AP198" s="299"/>
      <c r="AQ198" s="299"/>
      <c r="AR198" s="290"/>
      <c r="AS198" s="307"/>
      <c r="AT198" s="299"/>
    </row>
    <row r="199" spans="1:46" s="260" customFormat="1" ht="12.75" hidden="1" customHeight="1" outlineLevel="2" x14ac:dyDescent="0.2">
      <c r="A199" s="271"/>
      <c r="B199" s="271"/>
      <c r="C199" s="310"/>
      <c r="D199" s="290"/>
      <c r="E199" s="309"/>
      <c r="F199" s="299"/>
      <c r="G199" s="299"/>
      <c r="H199" s="299"/>
      <c r="I199" s="308"/>
      <c r="J199" s="308"/>
      <c r="K199" s="299"/>
      <c r="L199" s="299"/>
      <c r="M199" s="271"/>
      <c r="N199" s="307"/>
      <c r="O199" s="299"/>
      <c r="P199" s="271"/>
      <c r="Q199" s="310"/>
      <c r="R199" s="290"/>
      <c r="S199" s="309"/>
      <c r="T199" s="299"/>
      <c r="U199" s="299"/>
      <c r="V199" s="299"/>
      <c r="W199" s="299"/>
      <c r="X199" s="299"/>
      <c r="Y199" s="308"/>
      <c r="Z199" s="308"/>
      <c r="AA199" s="299"/>
      <c r="AB199" s="299"/>
      <c r="AC199" s="290"/>
      <c r="AD199" s="307"/>
      <c r="AE199" s="299"/>
      <c r="AF199" s="271"/>
      <c r="AG199" s="311"/>
      <c r="AH199" s="290"/>
      <c r="AI199" s="290"/>
      <c r="AJ199" s="309"/>
      <c r="AK199" s="299"/>
      <c r="AL199" s="299"/>
      <c r="AM199" s="299"/>
      <c r="AN199" s="299"/>
      <c r="AO199" s="299"/>
      <c r="AP199" s="299"/>
      <c r="AQ199" s="299"/>
      <c r="AR199" s="290"/>
      <c r="AS199" s="307"/>
      <c r="AT199" s="299"/>
    </row>
    <row r="200" spans="1:46" s="260" customFormat="1" ht="12.75" hidden="1" customHeight="1" outlineLevel="2" x14ac:dyDescent="0.2">
      <c r="A200" s="271"/>
      <c r="B200" s="271"/>
      <c r="C200" s="310"/>
      <c r="D200" s="290"/>
      <c r="E200" s="309"/>
      <c r="F200" s="299"/>
      <c r="G200" s="299"/>
      <c r="H200" s="299"/>
      <c r="I200" s="308"/>
      <c r="J200" s="308"/>
      <c r="K200" s="299"/>
      <c r="L200" s="299"/>
      <c r="M200" s="271"/>
      <c r="N200" s="307"/>
      <c r="O200" s="299"/>
      <c r="P200" s="271"/>
      <c r="Q200" s="310"/>
      <c r="R200" s="290"/>
      <c r="S200" s="309"/>
      <c r="T200" s="299"/>
      <c r="U200" s="299"/>
      <c r="V200" s="299"/>
      <c r="W200" s="299"/>
      <c r="X200" s="299"/>
      <c r="Y200" s="308"/>
      <c r="Z200" s="308"/>
      <c r="AA200" s="299"/>
      <c r="AB200" s="299"/>
      <c r="AC200" s="290"/>
      <c r="AD200" s="307"/>
      <c r="AE200" s="299"/>
      <c r="AF200" s="271"/>
      <c r="AG200" s="311"/>
      <c r="AH200" s="290"/>
      <c r="AI200" s="290"/>
      <c r="AJ200" s="309"/>
      <c r="AK200" s="299"/>
      <c r="AL200" s="299"/>
      <c r="AM200" s="299"/>
      <c r="AN200" s="299"/>
      <c r="AO200" s="299"/>
      <c r="AP200" s="299"/>
      <c r="AQ200" s="299"/>
      <c r="AR200" s="290"/>
      <c r="AS200" s="307"/>
      <c r="AT200" s="299"/>
    </row>
    <row r="201" spans="1:46" s="260" customFormat="1" ht="12.75" hidden="1" customHeight="1" outlineLevel="2" x14ac:dyDescent="0.2">
      <c r="A201" s="271"/>
      <c r="B201" s="271"/>
      <c r="C201" s="271"/>
      <c r="D201" s="271"/>
      <c r="E201" s="271"/>
      <c r="F201" s="271"/>
      <c r="G201" s="271"/>
      <c r="H201" s="271"/>
      <c r="I201" s="271"/>
      <c r="J201" s="271"/>
      <c r="K201" s="271"/>
      <c r="L201" s="271"/>
      <c r="M201" s="271"/>
      <c r="N201" s="271"/>
      <c r="O201" s="271"/>
      <c r="P201" s="271"/>
      <c r="Q201" s="332"/>
      <c r="R201" s="271"/>
      <c r="S201" s="271"/>
      <c r="T201" s="271"/>
      <c r="U201" s="271"/>
      <c r="V201" s="271"/>
      <c r="W201" s="271"/>
      <c r="X201" s="271"/>
      <c r="Y201" s="271"/>
      <c r="Z201" s="271"/>
      <c r="AA201" s="271"/>
      <c r="AB201" s="271"/>
      <c r="AC201" s="271"/>
      <c r="AD201" s="271"/>
      <c r="AE201" s="271"/>
      <c r="AF201" s="271"/>
      <c r="AG201" s="271"/>
      <c r="AH201" s="271"/>
      <c r="AI201" s="271"/>
      <c r="AJ201" s="271"/>
      <c r="AK201" s="271"/>
      <c r="AL201" s="271" t="s">
        <v>262</v>
      </c>
      <c r="AM201" s="271"/>
      <c r="AN201" s="271" t="s">
        <v>263</v>
      </c>
      <c r="AO201" s="271"/>
      <c r="AP201" s="271"/>
      <c r="AQ201" s="271" t="s">
        <v>264</v>
      </c>
      <c r="AR201" s="271"/>
      <c r="AS201" s="271"/>
      <c r="AT201" s="271"/>
    </row>
    <row r="202" spans="1:46" s="260" customFormat="1" ht="15" hidden="1" customHeight="1" outlineLevel="2" x14ac:dyDescent="0.2">
      <c r="A202" s="271"/>
      <c r="B202" s="271"/>
      <c r="C202" s="271"/>
      <c r="D202" s="271"/>
      <c r="E202" s="474" t="s">
        <v>290</v>
      </c>
      <c r="F202" s="475"/>
      <c r="G202" s="314">
        <f>SUM(G188:G200)-SUM(I188:I200)-SUM(K188:K200)</f>
        <v>0</v>
      </c>
      <c r="H202" s="315"/>
      <c r="I202" s="316" t="s">
        <v>289</v>
      </c>
      <c r="J202" s="317"/>
      <c r="K202" s="318"/>
      <c r="L202" s="314">
        <f>SUM(H188:H200)-SUM(J188:J200)-SUM(L188:L200)</f>
        <v>0</v>
      </c>
      <c r="M202" s="271"/>
      <c r="N202" s="271"/>
      <c r="O202" s="271"/>
      <c r="P202" s="271"/>
      <c r="Q202" s="271"/>
      <c r="R202" s="271"/>
      <c r="S202" s="474" t="s">
        <v>14</v>
      </c>
      <c r="T202" s="475"/>
      <c r="U202" s="314">
        <f>SUM(U188:U200)-SUM(W188:W200)-SUM(Y188:Y200)-SUM(AA188:AA200)</f>
        <v>0</v>
      </c>
      <c r="V202" s="315"/>
      <c r="W202" s="314" t="s">
        <v>289</v>
      </c>
      <c r="X202" s="305"/>
      <c r="Y202" s="305"/>
      <c r="Z202" s="305">
        <f>SUM(V188:V200)-SUM(X188:X200)-SUM(Z188:Z200)-SUM(AB188:AB200)</f>
        <v>0</v>
      </c>
      <c r="AA202" s="271"/>
      <c r="AB202" s="271"/>
      <c r="AC202" s="271"/>
      <c r="AD202" s="271"/>
      <c r="AE202" s="271"/>
      <c r="AF202" s="271"/>
      <c r="AG202" s="271"/>
      <c r="AH202" s="271"/>
      <c r="AI202" s="271"/>
      <c r="AJ202" s="474" t="s">
        <v>15</v>
      </c>
      <c r="AK202" s="475"/>
      <c r="AL202" s="314">
        <f>SUM(AL188:AL200)-SUM(AN188:AN200)</f>
        <v>0</v>
      </c>
      <c r="AM202" s="315"/>
      <c r="AN202" s="314" t="s">
        <v>291</v>
      </c>
      <c r="AO202" s="305"/>
      <c r="AP202" s="314">
        <f>SUM(AM188:AM200)-SUM(AO188:AO200)</f>
        <v>0</v>
      </c>
      <c r="AQ202" s="314">
        <f>SUM(AL188:AL200)-SUM(AP188:AP200)</f>
        <v>0</v>
      </c>
      <c r="AR202" s="271"/>
      <c r="AS202" s="271"/>
      <c r="AT202" s="271"/>
    </row>
    <row r="203" spans="1:46" s="260" customFormat="1" ht="12.75" hidden="1" customHeight="1" outlineLevel="1" collapsed="1" x14ac:dyDescent="0.2">
      <c r="A203" s="271"/>
      <c r="B203" s="271"/>
      <c r="C203" s="271"/>
      <c r="D203" s="271"/>
      <c r="E203" s="335"/>
      <c r="F203" s="336"/>
      <c r="G203" s="315"/>
      <c r="H203" s="315"/>
      <c r="I203" s="335"/>
      <c r="J203" s="336"/>
      <c r="K203" s="337"/>
      <c r="L203" s="315"/>
      <c r="M203" s="271"/>
      <c r="N203" s="271"/>
      <c r="O203" s="271"/>
      <c r="P203" s="271"/>
      <c r="Q203" s="271"/>
      <c r="R203" s="271"/>
      <c r="S203" s="335"/>
      <c r="T203" s="336"/>
      <c r="U203" s="315"/>
      <c r="V203" s="315"/>
      <c r="W203" s="315"/>
      <c r="X203" s="290"/>
      <c r="Y203" s="290"/>
      <c r="Z203" s="290"/>
      <c r="AA203" s="271"/>
      <c r="AB203" s="271"/>
      <c r="AC203" s="271"/>
      <c r="AD203" s="271"/>
      <c r="AE203" s="271"/>
      <c r="AF203" s="271"/>
      <c r="AG203" s="271"/>
      <c r="AH203" s="271"/>
      <c r="AI203" s="271"/>
      <c r="AJ203" s="335"/>
      <c r="AK203" s="336"/>
      <c r="AL203" s="315"/>
      <c r="AM203" s="315"/>
      <c r="AN203" s="315"/>
      <c r="AO203" s="290"/>
      <c r="AP203" s="315"/>
      <c r="AQ203" s="314"/>
      <c r="AR203" s="271"/>
      <c r="AS203" s="271"/>
      <c r="AT203" s="271"/>
    </row>
    <row r="204" spans="1:46" s="260" customFormat="1" ht="12.75" hidden="1" customHeight="1" outlineLevel="1" x14ac:dyDescent="0.2">
      <c r="A204" s="271"/>
      <c r="B204" s="271"/>
      <c r="C204" s="271"/>
      <c r="D204" s="271"/>
      <c r="E204" s="271"/>
      <c r="F204" s="271"/>
      <c r="G204" s="271"/>
      <c r="H204" s="271"/>
      <c r="I204" s="271"/>
      <c r="J204" s="271"/>
      <c r="K204" s="271"/>
      <c r="L204" s="271"/>
      <c r="M204" s="271"/>
      <c r="N204" s="271"/>
      <c r="O204" s="271"/>
      <c r="P204" s="271"/>
      <c r="Q204" s="271"/>
      <c r="R204" s="271"/>
      <c r="S204" s="271"/>
      <c r="T204" s="271"/>
      <c r="U204" s="271"/>
      <c r="V204" s="271"/>
      <c r="W204" s="271"/>
      <c r="X204" s="271"/>
      <c r="Y204" s="271"/>
      <c r="Z204" s="271"/>
      <c r="AA204" s="271"/>
      <c r="AB204" s="271"/>
      <c r="AC204" s="271"/>
      <c r="AD204" s="271"/>
      <c r="AE204" s="271"/>
      <c r="AF204" s="271"/>
      <c r="AG204" s="271"/>
      <c r="AH204" s="271"/>
      <c r="AI204" s="271"/>
      <c r="AJ204" s="271"/>
      <c r="AK204" s="271"/>
      <c r="AL204" s="271"/>
      <c r="AM204" s="271"/>
      <c r="AN204" s="271"/>
      <c r="AO204" s="271"/>
      <c r="AP204" s="290"/>
      <c r="AQ204" s="305" t="str">
        <f>IF(SUM(AK188:AK200)&gt;AQ202,"OK","CHECK AGAIN")</f>
        <v>OK</v>
      </c>
      <c r="AR204" s="271"/>
      <c r="AS204" s="271"/>
      <c r="AT204" s="271"/>
    </row>
    <row r="205" spans="1:46" s="260" customFormat="1" ht="26.25" hidden="1" customHeight="1" outlineLevel="2" x14ac:dyDescent="0.2">
      <c r="A205" s="276" t="s">
        <v>0</v>
      </c>
      <c r="B205" s="271"/>
      <c r="C205" s="276" t="s">
        <v>9</v>
      </c>
      <c r="D205" s="271"/>
      <c r="E205" s="276"/>
      <c r="F205" s="271"/>
      <c r="G205" s="276" t="s">
        <v>1</v>
      </c>
      <c r="H205" s="276"/>
      <c r="I205" s="271"/>
      <c r="J205" s="271"/>
      <c r="K205" s="271"/>
      <c r="L205" s="271"/>
      <c r="M205" s="271"/>
      <c r="N205" s="271"/>
      <c r="O205" s="271"/>
      <c r="P205" s="271"/>
      <c r="Q205" s="472" t="s">
        <v>11</v>
      </c>
      <c r="R205" s="472"/>
      <c r="S205" s="276"/>
      <c r="T205" s="271"/>
      <c r="U205" s="276" t="s">
        <v>1</v>
      </c>
      <c r="V205" s="276"/>
      <c r="W205" s="271"/>
      <c r="X205" s="271"/>
      <c r="Y205" s="271"/>
      <c r="Z205" s="271"/>
      <c r="AA205" s="271"/>
      <c r="AB205" s="271"/>
      <c r="AC205" s="271"/>
      <c r="AD205" s="271"/>
      <c r="AE205" s="271"/>
      <c r="AF205" s="271"/>
      <c r="AG205" s="276" t="s">
        <v>10</v>
      </c>
      <c r="AH205" s="276"/>
      <c r="AI205" s="277"/>
      <c r="AJ205" s="276"/>
      <c r="AK205" s="271"/>
      <c r="AL205" s="276" t="s">
        <v>1</v>
      </c>
      <c r="AM205" s="276"/>
      <c r="AN205" s="271"/>
      <c r="AO205" s="271"/>
      <c r="AP205" s="271"/>
      <c r="AQ205" s="271"/>
      <c r="AR205" s="271"/>
      <c r="AS205" s="271"/>
      <c r="AT205" s="271"/>
    </row>
    <row r="206" spans="1:46" s="260" customFormat="1" ht="24.75" hidden="1" customHeight="1" outlineLevel="2" x14ac:dyDescent="0.2">
      <c r="A206" s="271"/>
      <c r="B206" s="271"/>
      <c r="C206" s="271"/>
      <c r="D206" s="271"/>
      <c r="E206" s="271"/>
      <c r="F206" s="271"/>
      <c r="G206" s="271"/>
      <c r="H206" s="271"/>
      <c r="I206" s="271"/>
      <c r="J206" s="271"/>
      <c r="K206" s="271"/>
      <c r="L206" s="271"/>
      <c r="M206" s="271"/>
      <c r="N206" s="271"/>
      <c r="O206" s="271"/>
      <c r="P206" s="271"/>
      <c r="Q206" s="271"/>
      <c r="R206" s="271"/>
      <c r="S206" s="271"/>
      <c r="T206" s="271"/>
      <c r="U206" s="271"/>
      <c r="V206" s="271"/>
      <c r="W206" s="271"/>
      <c r="X206" s="271"/>
      <c r="Y206" s="271"/>
      <c r="Z206" s="271"/>
      <c r="AA206" s="271"/>
      <c r="AB206" s="271"/>
      <c r="AC206" s="271"/>
      <c r="AD206" s="271"/>
      <c r="AE206" s="271"/>
      <c r="AF206" s="271"/>
      <c r="AG206" s="271"/>
      <c r="AH206" s="271"/>
      <c r="AI206" s="271"/>
      <c r="AJ206" s="271"/>
      <c r="AK206" s="271"/>
      <c r="AL206" s="271"/>
      <c r="AM206" s="271"/>
      <c r="AN206" s="271"/>
      <c r="AO206" s="271"/>
      <c r="AP206" s="271"/>
      <c r="AQ206" s="271"/>
      <c r="AR206" s="271"/>
      <c r="AS206" s="271"/>
      <c r="AT206" s="271"/>
    </row>
    <row r="207" spans="1:46" s="260" customFormat="1" ht="12.75" hidden="1" customHeight="1" outlineLevel="2" x14ac:dyDescent="0.2">
      <c r="A207" s="271"/>
      <c r="B207" s="271"/>
      <c r="C207" s="271"/>
      <c r="D207" s="271"/>
      <c r="E207" s="271"/>
      <c r="F207" s="271"/>
      <c r="G207" s="271"/>
      <c r="H207" s="271"/>
      <c r="I207" s="271"/>
      <c r="J207" s="271"/>
      <c r="K207" s="271"/>
      <c r="L207" s="271"/>
      <c r="M207" s="271"/>
      <c r="N207" s="271"/>
      <c r="O207" s="271"/>
      <c r="P207" s="271"/>
      <c r="Q207" s="271"/>
      <c r="R207" s="271"/>
      <c r="S207" s="271"/>
      <c r="T207" s="271"/>
      <c r="U207" s="271"/>
      <c r="V207" s="271"/>
      <c r="W207" s="271"/>
      <c r="X207" s="271"/>
      <c r="Y207" s="271"/>
      <c r="Z207" s="271"/>
      <c r="AA207" s="271"/>
      <c r="AB207" s="271"/>
      <c r="AC207" s="271"/>
      <c r="AD207" s="271"/>
      <c r="AE207" s="271"/>
      <c r="AF207" s="271"/>
      <c r="AG207" s="271"/>
      <c r="AH207" s="271"/>
      <c r="AI207" s="271"/>
      <c r="AJ207" s="271"/>
      <c r="AK207" s="271"/>
      <c r="AL207" s="271"/>
      <c r="AM207" s="271"/>
      <c r="AN207" s="271"/>
      <c r="AO207" s="271"/>
      <c r="AP207" s="271"/>
      <c r="AQ207" s="271"/>
      <c r="AR207" s="271"/>
      <c r="AS207" s="271"/>
      <c r="AT207" s="271"/>
    </row>
    <row r="208" spans="1:46" s="260" customFormat="1" ht="12.75" hidden="1" customHeight="1" outlineLevel="2" x14ac:dyDescent="0.2">
      <c r="A208" s="271"/>
      <c r="B208" s="271"/>
      <c r="C208" s="271"/>
      <c r="D208" s="271"/>
      <c r="E208" s="271"/>
      <c r="F208" s="271"/>
      <c r="G208" s="271"/>
      <c r="H208" s="271"/>
      <c r="I208" s="271"/>
      <c r="J208" s="271"/>
      <c r="K208" s="271"/>
      <c r="L208" s="271"/>
      <c r="M208" s="271"/>
      <c r="N208" s="271"/>
      <c r="O208" s="271"/>
      <c r="P208" s="271"/>
      <c r="Q208" s="271"/>
      <c r="R208" s="271"/>
      <c r="S208" s="271"/>
      <c r="T208" s="271"/>
      <c r="U208" s="271"/>
      <c r="V208" s="271"/>
      <c r="W208" s="271"/>
      <c r="X208" s="271"/>
      <c r="Y208" s="271"/>
      <c r="Z208" s="271"/>
      <c r="AA208" s="271"/>
      <c r="AB208" s="271"/>
      <c r="AC208" s="271"/>
      <c r="AD208" s="271"/>
      <c r="AE208" s="271"/>
      <c r="AF208" s="271"/>
      <c r="AG208" s="271"/>
      <c r="AH208" s="271"/>
      <c r="AI208" s="271"/>
      <c r="AJ208" s="271"/>
      <c r="AK208" s="271"/>
      <c r="AL208" s="271"/>
      <c r="AM208" s="271"/>
      <c r="AN208" s="271"/>
      <c r="AO208" s="271"/>
      <c r="AP208" s="271"/>
      <c r="AQ208" s="271"/>
      <c r="AR208" s="271"/>
      <c r="AS208" s="271"/>
      <c r="AT208" s="271"/>
    </row>
    <row r="209" spans="1:46" s="260" customFormat="1" ht="12.75" hidden="1" customHeight="1" outlineLevel="2" x14ac:dyDescent="0.2">
      <c r="A209" s="271"/>
      <c r="B209" s="271"/>
      <c r="C209" s="271"/>
      <c r="D209" s="271"/>
      <c r="E209" s="271"/>
      <c r="F209" s="271"/>
      <c r="G209" s="271"/>
      <c r="H209" s="271"/>
      <c r="I209" s="278"/>
      <c r="J209" s="278"/>
      <c r="K209" s="278"/>
      <c r="L209" s="278"/>
      <c r="M209" s="271"/>
      <c r="N209" s="271"/>
      <c r="O209" s="271"/>
      <c r="P209" s="271"/>
      <c r="Q209" s="271"/>
      <c r="R209" s="271"/>
      <c r="S209" s="271"/>
      <c r="T209" s="271"/>
      <c r="U209" s="271"/>
      <c r="V209" s="271"/>
      <c r="W209" s="278"/>
      <c r="X209" s="278"/>
      <c r="Y209" s="278"/>
      <c r="Z209" s="278"/>
      <c r="AA209" s="278"/>
      <c r="AB209" s="278"/>
      <c r="AC209" s="278"/>
      <c r="AD209" s="278"/>
      <c r="AE209" s="271"/>
      <c r="AF209" s="271"/>
      <c r="AG209" s="271"/>
      <c r="AH209" s="271"/>
      <c r="AI209" s="271"/>
      <c r="AJ209" s="271"/>
      <c r="AK209" s="271"/>
      <c r="AL209" s="271"/>
      <c r="AM209" s="271"/>
      <c r="AN209" s="516" t="s">
        <v>4</v>
      </c>
      <c r="AO209" s="517"/>
      <c r="AP209" s="517"/>
      <c r="AQ209" s="322"/>
      <c r="AR209" s="278"/>
      <c r="AS209" s="278"/>
      <c r="AT209" s="271"/>
    </row>
    <row r="210" spans="1:46" s="260" customFormat="1" ht="12.75" hidden="1" customHeight="1" outlineLevel="2" x14ac:dyDescent="0.2">
      <c r="A210" s="271"/>
      <c r="B210" s="271"/>
      <c r="C210" s="271"/>
      <c r="D210" s="271"/>
      <c r="E210" s="271"/>
      <c r="F210" s="271"/>
      <c r="G210" s="271"/>
      <c r="H210" s="271"/>
      <c r="I210" s="476" t="s">
        <v>4</v>
      </c>
      <c r="J210" s="476"/>
      <c r="K210" s="476"/>
      <c r="L210" s="282"/>
      <c r="M210" s="271"/>
      <c r="N210" s="271"/>
      <c r="O210" s="476" t="s">
        <v>216</v>
      </c>
      <c r="P210" s="271"/>
      <c r="Q210" s="271"/>
      <c r="R210" s="271"/>
      <c r="S210" s="271"/>
      <c r="T210" s="271"/>
      <c r="U210" s="271"/>
      <c r="V210" s="271"/>
      <c r="W210" s="476" t="s">
        <v>4</v>
      </c>
      <c r="X210" s="476"/>
      <c r="Y210" s="476"/>
      <c r="Z210" s="476"/>
      <c r="AA210" s="514"/>
      <c r="AB210" s="282"/>
      <c r="AC210" s="278"/>
      <c r="AD210" s="278"/>
      <c r="AE210" s="476" t="s">
        <v>216</v>
      </c>
      <c r="AF210" s="271"/>
      <c r="AG210" s="271"/>
      <c r="AH210" s="271"/>
      <c r="AI210" s="271"/>
      <c r="AJ210" s="271"/>
      <c r="AK210" s="271"/>
      <c r="AL210" s="271"/>
      <c r="AM210" s="271"/>
      <c r="AN210" s="518"/>
      <c r="AO210" s="519"/>
      <c r="AP210" s="519"/>
      <c r="AQ210" s="323"/>
      <c r="AR210" s="278"/>
      <c r="AS210" s="278"/>
      <c r="AT210" s="476" t="s">
        <v>216</v>
      </c>
    </row>
    <row r="211" spans="1:46" s="260" customFormat="1" ht="12.75" hidden="1" customHeight="1" outlineLevel="2" x14ac:dyDescent="0.2">
      <c r="A211" s="271"/>
      <c r="B211" s="271"/>
      <c r="C211" s="271"/>
      <c r="D211" s="271"/>
      <c r="E211" s="509" t="s">
        <v>2</v>
      </c>
      <c r="F211" s="477" t="s">
        <v>3</v>
      </c>
      <c r="G211" s="476" t="s">
        <v>224</v>
      </c>
      <c r="H211" s="477" t="s">
        <v>283</v>
      </c>
      <c r="I211" s="399" t="s">
        <v>239</v>
      </c>
      <c r="J211" s="399" t="s">
        <v>284</v>
      </c>
      <c r="K211" s="531" t="s">
        <v>256</v>
      </c>
      <c r="L211" s="399" t="s">
        <v>285</v>
      </c>
      <c r="M211" s="271"/>
      <c r="N211" s="271"/>
      <c r="O211" s="476"/>
      <c r="P211" s="271"/>
      <c r="Q211" s="271"/>
      <c r="R211" s="271"/>
      <c r="S211" s="509" t="s">
        <v>2</v>
      </c>
      <c r="T211" s="477" t="s">
        <v>3</v>
      </c>
      <c r="U211" s="476" t="s">
        <v>224</v>
      </c>
      <c r="V211" s="477" t="s">
        <v>283</v>
      </c>
      <c r="W211" s="532" t="s">
        <v>239</v>
      </c>
      <c r="X211" s="399" t="s">
        <v>284</v>
      </c>
      <c r="Y211" s="397" t="s">
        <v>240</v>
      </c>
      <c r="Z211" s="399" t="s">
        <v>286</v>
      </c>
      <c r="AA211" s="507" t="s">
        <v>241</v>
      </c>
      <c r="AB211" s="399" t="s">
        <v>285</v>
      </c>
      <c r="AC211" s="284"/>
      <c r="AD211" s="284"/>
      <c r="AE211" s="476"/>
      <c r="AF211" s="271"/>
      <c r="AG211" s="508" t="s">
        <v>242</v>
      </c>
      <c r="AH211" s="271"/>
      <c r="AI211" s="271"/>
      <c r="AJ211" s="509" t="s">
        <v>2</v>
      </c>
      <c r="AK211" s="477" t="s">
        <v>3</v>
      </c>
      <c r="AL211" s="476" t="s">
        <v>225</v>
      </c>
      <c r="AM211" s="507" t="s">
        <v>281</v>
      </c>
      <c r="AN211" s="399" t="s">
        <v>243</v>
      </c>
      <c r="AO211" s="399" t="s">
        <v>437</v>
      </c>
      <c r="AP211" s="398" t="s">
        <v>260</v>
      </c>
      <c r="AQ211" s="399" t="s">
        <v>288</v>
      </c>
      <c r="AR211" s="284"/>
      <c r="AS211" s="284"/>
      <c r="AT211" s="476"/>
    </row>
    <row r="212" spans="1:46" s="260" customFormat="1" ht="12.75" hidden="1" customHeight="1" outlineLevel="2" x14ac:dyDescent="0.2">
      <c r="A212" s="271"/>
      <c r="B212" s="271"/>
      <c r="C212" s="271"/>
      <c r="D212" s="271"/>
      <c r="E212" s="509"/>
      <c r="F212" s="478"/>
      <c r="G212" s="476"/>
      <c r="H212" s="478"/>
      <c r="I212" s="506"/>
      <c r="J212" s="506"/>
      <c r="K212" s="507"/>
      <c r="L212" s="506"/>
      <c r="M212" s="271"/>
      <c r="N212" s="271"/>
      <c r="O212" s="271"/>
      <c r="P212" s="271"/>
      <c r="Q212" s="271"/>
      <c r="R212" s="271"/>
      <c r="S212" s="509"/>
      <c r="T212" s="478"/>
      <c r="U212" s="476"/>
      <c r="V212" s="478"/>
      <c r="W212" s="533"/>
      <c r="X212" s="506"/>
      <c r="Y212" s="398"/>
      <c r="Z212" s="506"/>
      <c r="AA212" s="507"/>
      <c r="AB212" s="506"/>
      <c r="AC212" s="284"/>
      <c r="AD212" s="284"/>
      <c r="AE212" s="271"/>
      <c r="AF212" s="271"/>
      <c r="AG212" s="508"/>
      <c r="AH212" s="271"/>
      <c r="AI212" s="271"/>
      <c r="AJ212" s="509"/>
      <c r="AK212" s="478"/>
      <c r="AL212" s="476"/>
      <c r="AM212" s="507"/>
      <c r="AN212" s="506"/>
      <c r="AO212" s="506"/>
      <c r="AP212" s="398"/>
      <c r="AQ212" s="506"/>
      <c r="AR212" s="284"/>
      <c r="AS212" s="284"/>
      <c r="AT212" s="271"/>
    </row>
    <row r="213" spans="1:46" s="260" customFormat="1" ht="12.75" hidden="1" customHeight="1" outlineLevel="2" x14ac:dyDescent="0.2">
      <c r="A213" s="271"/>
      <c r="B213" s="271"/>
      <c r="C213" s="271"/>
      <c r="D213" s="271"/>
      <c r="E213" s="509"/>
      <c r="F213" s="479"/>
      <c r="G213" s="476"/>
      <c r="H213" s="479"/>
      <c r="I213" s="506"/>
      <c r="J213" s="506"/>
      <c r="K213" s="507"/>
      <c r="L213" s="506"/>
      <c r="M213" s="271"/>
      <c r="N213" s="287" t="s">
        <v>292</v>
      </c>
      <c r="O213" s="288" t="s">
        <v>217</v>
      </c>
      <c r="P213" s="271"/>
      <c r="Q213" s="271"/>
      <c r="R213" s="271"/>
      <c r="S213" s="509"/>
      <c r="T213" s="479"/>
      <c r="U213" s="476"/>
      <c r="V213" s="479"/>
      <c r="W213" s="531"/>
      <c r="X213" s="506"/>
      <c r="Y213" s="399"/>
      <c r="Z213" s="506"/>
      <c r="AA213" s="507"/>
      <c r="AB213" s="506"/>
      <c r="AC213" s="284"/>
      <c r="AD213" s="287" t="s">
        <v>292</v>
      </c>
      <c r="AE213" s="288" t="s">
        <v>218</v>
      </c>
      <c r="AF213" s="271"/>
      <c r="AG213" s="508"/>
      <c r="AH213" s="271"/>
      <c r="AI213" s="271"/>
      <c r="AJ213" s="509"/>
      <c r="AK213" s="479"/>
      <c r="AL213" s="476"/>
      <c r="AM213" s="507"/>
      <c r="AN213" s="506"/>
      <c r="AO213" s="506"/>
      <c r="AP213" s="399"/>
      <c r="AQ213" s="506"/>
      <c r="AR213" s="284"/>
      <c r="AS213" s="287" t="s">
        <v>292</v>
      </c>
      <c r="AT213" s="288" t="s">
        <v>218</v>
      </c>
    </row>
    <row r="214" spans="1:46" s="260" customFormat="1" ht="12.75" hidden="1" customHeight="1" outlineLevel="2" x14ac:dyDescent="0.2">
      <c r="A214" s="271"/>
      <c r="B214" s="271"/>
      <c r="C214" s="271"/>
      <c r="D214" s="271"/>
      <c r="E214" s="289"/>
      <c r="F214" s="271"/>
      <c r="G214" s="271"/>
      <c r="H214" s="271"/>
      <c r="I214" s="289"/>
      <c r="J214" s="289"/>
      <c r="K214" s="271"/>
      <c r="L214" s="271"/>
      <c r="M214" s="271"/>
      <c r="N214" s="291"/>
      <c r="O214" s="271"/>
      <c r="P214" s="271"/>
      <c r="Q214" s="271"/>
      <c r="R214" s="271"/>
      <c r="S214" s="289"/>
      <c r="T214" s="271"/>
      <c r="U214" s="271"/>
      <c r="V214" s="271"/>
      <c r="W214" s="271"/>
      <c r="X214" s="271"/>
      <c r="Y214" s="289"/>
      <c r="Z214" s="289"/>
      <c r="AA214" s="271"/>
      <c r="AB214" s="271"/>
      <c r="AC214" s="290"/>
      <c r="AD214" s="285"/>
      <c r="AE214" s="326"/>
      <c r="AF214" s="271"/>
      <c r="AG214" s="271"/>
      <c r="AH214" s="271"/>
      <c r="AI214" s="271"/>
      <c r="AJ214" s="289"/>
      <c r="AK214" s="271"/>
      <c r="AL214" s="271"/>
      <c r="AM214" s="271"/>
      <c r="AN214" s="271"/>
      <c r="AO214" s="271"/>
      <c r="AP214" s="280"/>
      <c r="AQ214" s="280"/>
      <c r="AR214" s="290"/>
      <c r="AS214" s="285"/>
      <c r="AT214" s="326"/>
    </row>
    <row r="215" spans="1:46" s="260" customFormat="1" ht="12.75" hidden="1" customHeight="1" outlineLevel="2" x14ac:dyDescent="0.2">
      <c r="A215" s="271"/>
      <c r="B215" s="271"/>
      <c r="C215" s="271"/>
      <c r="D215" s="271"/>
      <c r="E215" s="294"/>
      <c r="F215" s="294"/>
      <c r="G215" s="294"/>
      <c r="H215" s="294"/>
      <c r="I215" s="294"/>
      <c r="J215" s="294"/>
      <c r="K215" s="294"/>
      <c r="L215" s="294"/>
      <c r="M215" s="271"/>
      <c r="N215" s="293"/>
      <c r="O215" s="290"/>
      <c r="P215" s="271"/>
      <c r="Q215" s="271"/>
      <c r="R215" s="271"/>
      <c r="S215" s="294"/>
      <c r="T215" s="294"/>
      <c r="U215" s="294"/>
      <c r="V215" s="294"/>
      <c r="W215" s="295"/>
      <c r="X215" s="295"/>
      <c r="Y215" s="295"/>
      <c r="Z215" s="295"/>
      <c r="AA215" s="294"/>
      <c r="AB215" s="294"/>
      <c r="AC215" s="290"/>
      <c r="AD215" s="293"/>
      <c r="AE215" s="290"/>
      <c r="AF215" s="271"/>
      <c r="AG215" s="271"/>
      <c r="AH215" s="271"/>
      <c r="AI215" s="271"/>
      <c r="AJ215" s="294"/>
      <c r="AK215" s="294"/>
      <c r="AL215" s="294"/>
      <c r="AM215" s="294"/>
      <c r="AN215" s="294"/>
      <c r="AO215" s="294"/>
      <c r="AP215" s="296"/>
      <c r="AQ215" s="296"/>
      <c r="AR215" s="290"/>
      <c r="AS215" s="293"/>
      <c r="AT215" s="290"/>
    </row>
    <row r="216" spans="1:46" s="260" customFormat="1" ht="52.5" hidden="1" customHeight="1" outlineLevel="2" x14ac:dyDescent="0.2">
      <c r="A216" s="543" t="s">
        <v>405</v>
      </c>
      <c r="B216" s="543"/>
      <c r="C216" s="297" t="s">
        <v>419</v>
      </c>
      <c r="D216" s="290"/>
      <c r="E216" s="298" t="s">
        <v>406</v>
      </c>
      <c r="F216" s="305">
        <v>61973</v>
      </c>
      <c r="G216" s="299">
        <v>31</v>
      </c>
      <c r="H216" s="299">
        <v>16</v>
      </c>
      <c r="I216" s="329"/>
      <c r="J216" s="329"/>
      <c r="K216" s="299"/>
      <c r="L216" s="299"/>
      <c r="M216" s="271"/>
      <c r="N216" s="301" t="s">
        <v>237</v>
      </c>
      <c r="O216" s="302" t="s">
        <v>304</v>
      </c>
      <c r="P216" s="271"/>
      <c r="Q216" s="303" t="s">
        <v>226</v>
      </c>
      <c r="R216" s="290"/>
      <c r="S216" s="309"/>
      <c r="T216" s="299"/>
      <c r="U216" s="299"/>
      <c r="V216" s="299"/>
      <c r="W216" s="299"/>
      <c r="X216" s="299"/>
      <c r="Y216" s="329"/>
      <c r="Z216" s="329"/>
      <c r="AA216" s="299"/>
      <c r="AB216" s="299"/>
      <c r="AC216" s="290"/>
      <c r="AD216" s="301" t="s">
        <v>237</v>
      </c>
      <c r="AE216" s="299"/>
      <c r="AF216" s="271"/>
      <c r="AG216" s="303" t="s">
        <v>227</v>
      </c>
      <c r="AH216" s="290"/>
      <c r="AI216" s="290"/>
      <c r="AJ216" s="309"/>
      <c r="AK216" s="299"/>
      <c r="AL216" s="299"/>
      <c r="AM216" s="299"/>
      <c r="AN216" s="299"/>
      <c r="AO216" s="299"/>
      <c r="AP216" s="299"/>
      <c r="AQ216" s="299"/>
      <c r="AR216" s="290"/>
      <c r="AS216" s="301" t="s">
        <v>237</v>
      </c>
      <c r="AT216" s="301" t="s">
        <v>223</v>
      </c>
    </row>
    <row r="217" spans="1:46" s="260" customFormat="1" ht="71.25" hidden="1" customHeight="1" outlineLevel="2" x14ac:dyDescent="0.2">
      <c r="A217" s="543"/>
      <c r="B217" s="543"/>
      <c r="C217" s="297" t="s">
        <v>407</v>
      </c>
      <c r="D217" s="290"/>
      <c r="E217" s="298" t="s">
        <v>408</v>
      </c>
      <c r="F217" s="305">
        <v>61973</v>
      </c>
      <c r="G217" s="299">
        <v>5</v>
      </c>
      <c r="H217" s="299">
        <v>2</v>
      </c>
      <c r="I217" s="308">
        <v>5</v>
      </c>
      <c r="J217" s="308">
        <v>2</v>
      </c>
      <c r="K217" s="299"/>
      <c r="L217" s="299"/>
      <c r="M217" s="271"/>
      <c r="N217" s="307"/>
      <c r="O217" s="302" t="s">
        <v>304</v>
      </c>
      <c r="P217" s="271"/>
      <c r="Q217" s="297" t="s">
        <v>421</v>
      </c>
      <c r="R217" s="290"/>
      <c r="S217" s="304" t="s">
        <v>306</v>
      </c>
      <c r="T217" s="305">
        <v>61973</v>
      </c>
      <c r="U217" s="299">
        <v>3098</v>
      </c>
      <c r="V217" s="299">
        <v>1549</v>
      </c>
      <c r="W217" s="299">
        <v>3098</v>
      </c>
      <c r="X217" s="299">
        <v>1549</v>
      </c>
      <c r="Y217" s="308"/>
      <c r="Z217" s="308"/>
      <c r="AA217" s="299"/>
      <c r="AB217" s="299"/>
      <c r="AC217" s="290"/>
      <c r="AD217" s="301" t="s">
        <v>324</v>
      </c>
      <c r="AE217" s="299"/>
      <c r="AF217" s="271"/>
      <c r="AG217" s="303" t="s">
        <v>418</v>
      </c>
      <c r="AH217" s="290"/>
      <c r="AI217" s="290"/>
      <c r="AJ217" s="304" t="s">
        <v>306</v>
      </c>
      <c r="AK217" s="305">
        <v>61973</v>
      </c>
      <c r="AL217" s="307">
        <v>30985</v>
      </c>
      <c r="AM217" s="299">
        <v>15495</v>
      </c>
      <c r="AN217" s="307">
        <v>30985</v>
      </c>
      <c r="AO217" s="299">
        <v>15495</v>
      </c>
      <c r="AP217" s="307">
        <v>30985</v>
      </c>
      <c r="AQ217" s="299">
        <v>15495</v>
      </c>
      <c r="AR217" s="290"/>
      <c r="AS217" s="301" t="s">
        <v>317</v>
      </c>
      <c r="AT217" s="307" t="s">
        <v>409</v>
      </c>
    </row>
    <row r="218" spans="1:46" s="260" customFormat="1" ht="98.25" hidden="1" customHeight="1" outlineLevel="2" x14ac:dyDescent="0.2">
      <c r="A218" s="543"/>
      <c r="B218" s="543"/>
      <c r="C218" s="297" t="s">
        <v>410</v>
      </c>
      <c r="D218" s="290"/>
      <c r="E218" s="298" t="s">
        <v>406</v>
      </c>
      <c r="F218" s="305">
        <v>61973</v>
      </c>
      <c r="G218" s="299">
        <v>36</v>
      </c>
      <c r="H218" s="299">
        <v>20</v>
      </c>
      <c r="I218" s="308">
        <v>5</v>
      </c>
      <c r="J218" s="308">
        <v>2</v>
      </c>
      <c r="K218" s="299">
        <v>36</v>
      </c>
      <c r="L218" s="299">
        <v>20</v>
      </c>
      <c r="M218" s="271"/>
      <c r="N218" s="302" t="s">
        <v>411</v>
      </c>
      <c r="O218" s="302" t="s">
        <v>412</v>
      </c>
      <c r="P218" s="271"/>
      <c r="Q218" s="297" t="s">
        <v>413</v>
      </c>
      <c r="R218" s="290"/>
      <c r="S218" s="304" t="s">
        <v>306</v>
      </c>
      <c r="T218" s="305">
        <v>61973</v>
      </c>
      <c r="U218" s="299">
        <v>3098</v>
      </c>
      <c r="V218" s="299">
        <v>1549</v>
      </c>
      <c r="W218" s="299">
        <v>3098</v>
      </c>
      <c r="X218" s="299">
        <v>1549</v>
      </c>
      <c r="Y218" s="308"/>
      <c r="Z218" s="308"/>
      <c r="AA218" s="299"/>
      <c r="AB218" s="299"/>
      <c r="AC218" s="290"/>
      <c r="AD218" s="301"/>
      <c r="AE218" s="299"/>
      <c r="AF218" s="271"/>
      <c r="AG218" s="303" t="s">
        <v>420</v>
      </c>
      <c r="AH218" s="290"/>
      <c r="AI218" s="290"/>
      <c r="AJ218" s="306" t="s">
        <v>326</v>
      </c>
      <c r="AK218" s="305">
        <v>1738045</v>
      </c>
      <c r="AL218" s="307">
        <v>695217</v>
      </c>
      <c r="AM218" s="299">
        <v>342109</v>
      </c>
      <c r="AN218" s="307">
        <v>695217</v>
      </c>
      <c r="AO218" s="299">
        <v>342109</v>
      </c>
      <c r="AP218" s="307">
        <v>695217</v>
      </c>
      <c r="AQ218" s="299">
        <v>342109</v>
      </c>
      <c r="AR218" s="290"/>
      <c r="AS218" s="301" t="s">
        <v>349</v>
      </c>
      <c r="AT218" s="299"/>
    </row>
    <row r="219" spans="1:46" s="260" customFormat="1" ht="92.25" hidden="1" customHeight="1" outlineLevel="2" x14ac:dyDescent="0.2">
      <c r="A219" s="543"/>
      <c r="B219" s="543"/>
      <c r="C219" s="297" t="s">
        <v>414</v>
      </c>
      <c r="D219" s="290"/>
      <c r="E219" s="298" t="s">
        <v>415</v>
      </c>
      <c r="F219" s="305">
        <v>61973</v>
      </c>
      <c r="G219" s="299">
        <v>2552</v>
      </c>
      <c r="H219" s="299">
        <v>1232</v>
      </c>
      <c r="I219" s="308">
        <v>72</v>
      </c>
      <c r="J219" s="308">
        <v>32</v>
      </c>
      <c r="K219" s="299">
        <v>2480</v>
      </c>
      <c r="L219" s="299">
        <v>1200</v>
      </c>
      <c r="M219" s="271"/>
      <c r="N219" s="302" t="s">
        <v>416</v>
      </c>
      <c r="O219" s="302" t="s">
        <v>304</v>
      </c>
      <c r="P219" s="271"/>
      <c r="Q219" s="297" t="s">
        <v>422</v>
      </c>
      <c r="R219" s="290"/>
      <c r="S219" s="304" t="s">
        <v>306</v>
      </c>
      <c r="T219" s="305">
        <v>61973</v>
      </c>
      <c r="U219" s="299">
        <v>3098</v>
      </c>
      <c r="V219" s="299">
        <v>1549</v>
      </c>
      <c r="W219" s="299">
        <v>3098</v>
      </c>
      <c r="X219" s="299">
        <v>1549</v>
      </c>
      <c r="Y219" s="308"/>
      <c r="Z219" s="308"/>
      <c r="AA219" s="299"/>
      <c r="AB219" s="299"/>
      <c r="AC219" s="290"/>
      <c r="AD219" s="307"/>
      <c r="AE219" s="299"/>
      <c r="AF219" s="271"/>
      <c r="AG219" s="303" t="s">
        <v>423</v>
      </c>
      <c r="AH219" s="290"/>
      <c r="AI219" s="290"/>
      <c r="AJ219" s="304" t="s">
        <v>306</v>
      </c>
      <c r="AK219" s="305">
        <v>61973</v>
      </c>
      <c r="AL219" s="299">
        <v>30985</v>
      </c>
      <c r="AM219" s="299">
        <v>15495</v>
      </c>
      <c r="AN219" s="299">
        <v>30985</v>
      </c>
      <c r="AO219" s="299">
        <v>15495</v>
      </c>
      <c r="AP219" s="299">
        <v>30985</v>
      </c>
      <c r="AQ219" s="299">
        <v>15495</v>
      </c>
      <c r="AR219" s="290"/>
      <c r="AS219" s="307"/>
      <c r="AT219" s="299"/>
    </row>
    <row r="220" spans="1:46" s="260" customFormat="1" ht="71.25" hidden="1" customHeight="1" outlineLevel="2" x14ac:dyDescent="0.2">
      <c r="A220" s="271"/>
      <c r="B220" s="271"/>
      <c r="C220" s="297"/>
      <c r="D220" s="290"/>
      <c r="E220" s="309"/>
      <c r="F220" s="305"/>
      <c r="G220" s="299"/>
      <c r="H220" s="299"/>
      <c r="I220" s="308"/>
      <c r="J220" s="308"/>
      <c r="K220" s="299"/>
      <c r="L220" s="299"/>
      <c r="M220" s="271"/>
      <c r="N220" s="302"/>
      <c r="O220" s="302"/>
      <c r="P220" s="271"/>
      <c r="Q220" s="310"/>
      <c r="R220" s="290"/>
      <c r="S220" s="309"/>
      <c r="T220" s="299"/>
      <c r="U220" s="299"/>
      <c r="V220" s="299"/>
      <c r="W220" s="299"/>
      <c r="X220" s="299"/>
      <c r="Y220" s="308"/>
      <c r="Z220" s="308"/>
      <c r="AA220" s="299"/>
      <c r="AB220" s="299"/>
      <c r="AC220" s="290"/>
      <c r="AD220" s="307"/>
      <c r="AE220" s="299"/>
      <c r="AF220" s="271"/>
      <c r="AG220" s="312" t="s">
        <v>392</v>
      </c>
      <c r="AH220" s="290"/>
      <c r="AI220" s="290"/>
      <c r="AJ220" s="304" t="s">
        <v>306</v>
      </c>
      <c r="AK220" s="305">
        <v>61973</v>
      </c>
      <c r="AL220" s="299">
        <v>30985</v>
      </c>
      <c r="AM220" s="299">
        <v>15495</v>
      </c>
      <c r="AN220" s="299">
        <v>30985</v>
      </c>
      <c r="AO220" s="299">
        <v>15495</v>
      </c>
      <c r="AP220" s="299">
        <v>30985</v>
      </c>
      <c r="AQ220" s="299">
        <v>15495</v>
      </c>
      <c r="AR220" s="290"/>
      <c r="AS220" s="302" t="s">
        <v>317</v>
      </c>
      <c r="AT220" s="299"/>
    </row>
    <row r="221" spans="1:46" s="260" customFormat="1" ht="12.75" hidden="1" customHeight="1" outlineLevel="2" x14ac:dyDescent="0.2">
      <c r="A221" s="294"/>
      <c r="B221" s="271"/>
      <c r="C221" s="310"/>
      <c r="D221" s="290"/>
      <c r="E221" s="309"/>
      <c r="F221" s="299"/>
      <c r="G221" s="299"/>
      <c r="H221" s="299"/>
      <c r="I221" s="308"/>
      <c r="J221" s="308"/>
      <c r="K221" s="299"/>
      <c r="L221" s="299"/>
      <c r="M221" s="271"/>
      <c r="N221" s="307"/>
      <c r="O221" s="299"/>
      <c r="P221" s="271"/>
      <c r="Q221" s="310"/>
      <c r="R221" s="290"/>
      <c r="S221" s="309"/>
      <c r="T221" s="299"/>
      <c r="U221" s="299"/>
      <c r="V221" s="299"/>
      <c r="W221" s="299"/>
      <c r="X221" s="299"/>
      <c r="Y221" s="308"/>
      <c r="Z221" s="308"/>
      <c r="AA221" s="299"/>
      <c r="AB221" s="299"/>
      <c r="AC221" s="290"/>
      <c r="AD221" s="307"/>
      <c r="AE221" s="299"/>
      <c r="AF221" s="271"/>
      <c r="AG221" s="312" t="s">
        <v>266</v>
      </c>
      <c r="AH221" s="290"/>
      <c r="AI221" s="290"/>
      <c r="AJ221" s="309"/>
      <c r="AK221" s="299"/>
      <c r="AL221" s="299"/>
      <c r="AM221" s="299"/>
      <c r="AN221" s="299"/>
      <c r="AO221" s="299"/>
      <c r="AP221" s="299"/>
      <c r="AQ221" s="299"/>
      <c r="AR221" s="290"/>
      <c r="AS221" s="307"/>
      <c r="AT221" s="299"/>
    </row>
    <row r="222" spans="1:46" s="260" customFormat="1" ht="12.75" hidden="1" customHeight="1" outlineLevel="2" x14ac:dyDescent="0.2">
      <c r="A222" s="313"/>
      <c r="B222" s="354"/>
      <c r="C222" s="297"/>
      <c r="D222" s="290"/>
      <c r="E222" s="298"/>
      <c r="F222" s="305"/>
      <c r="G222" s="299"/>
      <c r="H222" s="299"/>
      <c r="I222" s="308"/>
      <c r="J222" s="308"/>
      <c r="K222" s="299"/>
      <c r="L222" s="299"/>
      <c r="M222" s="271"/>
      <c r="N222" s="302"/>
      <c r="O222" s="302"/>
      <c r="P222" s="271"/>
      <c r="Q222" s="310"/>
      <c r="R222" s="290"/>
      <c r="S222" s="309"/>
      <c r="T222" s="299"/>
      <c r="U222" s="299"/>
      <c r="V222" s="299"/>
      <c r="W222" s="299"/>
      <c r="X222" s="299"/>
      <c r="Y222" s="308"/>
      <c r="Z222" s="308"/>
      <c r="AA222" s="299"/>
      <c r="AB222" s="299"/>
      <c r="AC222" s="290"/>
      <c r="AD222" s="307"/>
      <c r="AE222" s="299"/>
      <c r="AF222" s="271"/>
      <c r="AG222" s="312" t="s">
        <v>267</v>
      </c>
      <c r="AH222" s="290"/>
      <c r="AI222" s="290"/>
      <c r="AJ222" s="309"/>
      <c r="AK222" s="299"/>
      <c r="AL222" s="299"/>
      <c r="AM222" s="299"/>
      <c r="AN222" s="299"/>
      <c r="AO222" s="299"/>
      <c r="AP222" s="299"/>
      <c r="AQ222" s="299"/>
      <c r="AR222" s="290"/>
      <c r="AS222" s="307"/>
      <c r="AT222" s="299"/>
    </row>
    <row r="223" spans="1:46" s="260" customFormat="1" ht="12.75" hidden="1" customHeight="1" outlineLevel="2" x14ac:dyDescent="0.2">
      <c r="A223" s="271"/>
      <c r="B223" s="271"/>
      <c r="C223" s="310"/>
      <c r="D223" s="290"/>
      <c r="E223" s="309"/>
      <c r="F223" s="299"/>
      <c r="G223" s="299"/>
      <c r="H223" s="299"/>
      <c r="I223" s="308"/>
      <c r="J223" s="308"/>
      <c r="K223" s="299"/>
      <c r="L223" s="299"/>
      <c r="M223" s="271"/>
      <c r="N223" s="307"/>
      <c r="O223" s="299"/>
      <c r="P223" s="271"/>
      <c r="Q223" s="310"/>
      <c r="R223" s="290"/>
      <c r="S223" s="309"/>
      <c r="T223" s="299"/>
      <c r="U223" s="299"/>
      <c r="V223" s="299"/>
      <c r="W223" s="299"/>
      <c r="X223" s="299"/>
      <c r="Y223" s="308"/>
      <c r="Z223" s="308"/>
      <c r="AA223" s="299"/>
      <c r="AB223" s="299"/>
      <c r="AC223" s="290"/>
      <c r="AD223" s="307"/>
      <c r="AE223" s="299"/>
      <c r="AF223" s="271"/>
      <c r="AG223" s="312" t="s">
        <v>268</v>
      </c>
      <c r="AH223" s="290"/>
      <c r="AI223" s="290"/>
      <c r="AJ223" s="309"/>
      <c r="AK223" s="299"/>
      <c r="AL223" s="299"/>
      <c r="AM223" s="299"/>
      <c r="AN223" s="299"/>
      <c r="AO223" s="299"/>
      <c r="AP223" s="299"/>
      <c r="AQ223" s="299"/>
      <c r="AR223" s="290"/>
      <c r="AS223" s="307"/>
      <c r="AT223" s="299"/>
    </row>
    <row r="224" spans="1:46" s="260" customFormat="1" ht="12.75" hidden="1" customHeight="1" outlineLevel="2" x14ac:dyDescent="0.2">
      <c r="A224" s="271"/>
      <c r="B224" s="271"/>
      <c r="C224" s="310"/>
      <c r="D224" s="290"/>
      <c r="E224" s="309"/>
      <c r="F224" s="299"/>
      <c r="G224" s="299"/>
      <c r="H224" s="299"/>
      <c r="I224" s="308"/>
      <c r="J224" s="308"/>
      <c r="K224" s="299"/>
      <c r="L224" s="299"/>
      <c r="M224" s="271"/>
      <c r="N224" s="307"/>
      <c r="O224" s="299"/>
      <c r="P224" s="271"/>
      <c r="Q224" s="310"/>
      <c r="R224" s="290"/>
      <c r="S224" s="309"/>
      <c r="T224" s="299"/>
      <c r="U224" s="299"/>
      <c r="V224" s="299"/>
      <c r="W224" s="299"/>
      <c r="X224" s="299"/>
      <c r="Y224" s="308"/>
      <c r="Z224" s="308"/>
      <c r="AA224" s="299"/>
      <c r="AB224" s="299"/>
      <c r="AC224" s="290"/>
      <c r="AD224" s="307"/>
      <c r="AE224" s="299"/>
      <c r="AF224" s="271"/>
      <c r="AG224" s="312"/>
      <c r="AH224" s="290"/>
      <c r="AI224" s="290"/>
      <c r="AJ224" s="309"/>
      <c r="AK224" s="299"/>
      <c r="AL224" s="299"/>
      <c r="AM224" s="299"/>
      <c r="AN224" s="299"/>
      <c r="AO224" s="299"/>
      <c r="AP224" s="299"/>
      <c r="AQ224" s="299"/>
      <c r="AR224" s="290"/>
      <c r="AS224" s="307"/>
      <c r="AT224" s="299"/>
    </row>
    <row r="225" spans="1:46" s="260" customFormat="1" ht="12.75" hidden="1" customHeight="1" outlineLevel="2" x14ac:dyDescent="0.2">
      <c r="A225" s="271"/>
      <c r="B225" s="271"/>
      <c r="C225" s="310"/>
      <c r="D225" s="290"/>
      <c r="E225" s="309"/>
      <c r="F225" s="299"/>
      <c r="G225" s="299"/>
      <c r="H225" s="299"/>
      <c r="I225" s="308"/>
      <c r="J225" s="308"/>
      <c r="K225" s="299"/>
      <c r="L225" s="299"/>
      <c r="M225" s="271"/>
      <c r="N225" s="307"/>
      <c r="O225" s="299"/>
      <c r="P225" s="271"/>
      <c r="Q225" s="310"/>
      <c r="R225" s="290"/>
      <c r="S225" s="309"/>
      <c r="T225" s="299"/>
      <c r="U225" s="299"/>
      <c r="V225" s="299"/>
      <c r="W225" s="299"/>
      <c r="X225" s="299"/>
      <c r="Y225" s="308"/>
      <c r="Z225" s="308"/>
      <c r="AA225" s="299"/>
      <c r="AB225" s="299"/>
      <c r="AC225" s="290"/>
      <c r="AD225" s="307"/>
      <c r="AE225" s="299"/>
      <c r="AF225" s="271"/>
      <c r="AG225" s="312"/>
      <c r="AH225" s="290"/>
      <c r="AI225" s="290"/>
      <c r="AJ225" s="309"/>
      <c r="AK225" s="299"/>
      <c r="AL225" s="299"/>
      <c r="AM225" s="299"/>
      <c r="AN225" s="299"/>
      <c r="AO225" s="299"/>
      <c r="AP225" s="299"/>
      <c r="AQ225" s="299"/>
      <c r="AR225" s="290"/>
      <c r="AS225" s="307"/>
      <c r="AT225" s="299"/>
    </row>
    <row r="226" spans="1:46" s="260" customFormat="1" ht="12.75" hidden="1" customHeight="1" outlineLevel="2" x14ac:dyDescent="0.2">
      <c r="A226" s="271"/>
      <c r="B226" s="271"/>
      <c r="C226" s="310"/>
      <c r="D226" s="290"/>
      <c r="E226" s="309"/>
      <c r="F226" s="299"/>
      <c r="G226" s="299"/>
      <c r="H226" s="299"/>
      <c r="I226" s="308"/>
      <c r="J226" s="308"/>
      <c r="K226" s="299"/>
      <c r="L226" s="299"/>
      <c r="M226" s="271"/>
      <c r="N226" s="307"/>
      <c r="O226" s="299"/>
      <c r="P226" s="271"/>
      <c r="Q226" s="310"/>
      <c r="R226" s="290"/>
      <c r="S226" s="309"/>
      <c r="T226" s="299"/>
      <c r="U226" s="299"/>
      <c r="V226" s="299"/>
      <c r="W226" s="299"/>
      <c r="X226" s="299"/>
      <c r="Y226" s="308"/>
      <c r="Z226" s="308"/>
      <c r="AA226" s="299"/>
      <c r="AB226" s="299"/>
      <c r="AC226" s="290"/>
      <c r="AD226" s="307"/>
      <c r="AE226" s="299"/>
      <c r="AF226" s="271"/>
      <c r="AG226" s="311"/>
      <c r="AH226" s="290"/>
      <c r="AI226" s="290"/>
      <c r="AJ226" s="309"/>
      <c r="AK226" s="299"/>
      <c r="AL226" s="299"/>
      <c r="AM226" s="299"/>
      <c r="AN226" s="299"/>
      <c r="AO226" s="299"/>
      <c r="AP226" s="299"/>
      <c r="AQ226" s="299"/>
      <c r="AR226" s="290"/>
      <c r="AS226" s="307"/>
      <c r="AT226" s="299"/>
    </row>
    <row r="227" spans="1:46" s="260" customFormat="1" ht="12.75" hidden="1" customHeight="1" outlineLevel="2" x14ac:dyDescent="0.2">
      <c r="A227" s="271"/>
      <c r="B227" s="271"/>
      <c r="C227" s="310"/>
      <c r="D227" s="290"/>
      <c r="E227" s="309"/>
      <c r="F227" s="299"/>
      <c r="G227" s="299"/>
      <c r="H227" s="299"/>
      <c r="I227" s="308"/>
      <c r="J227" s="308"/>
      <c r="K227" s="299"/>
      <c r="L227" s="299"/>
      <c r="M227" s="271"/>
      <c r="N227" s="307"/>
      <c r="O227" s="299"/>
      <c r="P227" s="271"/>
      <c r="Q227" s="310"/>
      <c r="R227" s="290"/>
      <c r="S227" s="309"/>
      <c r="T227" s="299"/>
      <c r="U227" s="299"/>
      <c r="V227" s="299"/>
      <c r="W227" s="299"/>
      <c r="X227" s="299"/>
      <c r="Y227" s="308"/>
      <c r="Z227" s="308"/>
      <c r="AA227" s="299"/>
      <c r="AB227" s="299"/>
      <c r="AC227" s="290"/>
      <c r="AD227" s="307"/>
      <c r="AE227" s="299"/>
      <c r="AF227" s="271"/>
      <c r="AG227" s="311"/>
      <c r="AH227" s="290"/>
      <c r="AI227" s="290"/>
      <c r="AJ227" s="309"/>
      <c r="AK227" s="299"/>
      <c r="AL227" s="299"/>
      <c r="AM227" s="299"/>
      <c r="AN227" s="299"/>
      <c r="AO227" s="299"/>
      <c r="AP227" s="299"/>
      <c r="AQ227" s="299"/>
      <c r="AR227" s="290"/>
      <c r="AS227" s="307"/>
      <c r="AT227" s="299"/>
    </row>
    <row r="228" spans="1:46" s="260" customFormat="1" ht="12.75" hidden="1" customHeight="1" outlineLevel="2" x14ac:dyDescent="0.2">
      <c r="A228" s="271"/>
      <c r="B228" s="271"/>
      <c r="C228" s="310"/>
      <c r="D228" s="290"/>
      <c r="E228" s="309"/>
      <c r="F228" s="299"/>
      <c r="G228" s="299"/>
      <c r="H228" s="299"/>
      <c r="I228" s="308"/>
      <c r="J228" s="308"/>
      <c r="K228" s="299"/>
      <c r="L228" s="299"/>
      <c r="M228" s="271"/>
      <c r="N228" s="307"/>
      <c r="O228" s="299"/>
      <c r="P228" s="271"/>
      <c r="Q228" s="310"/>
      <c r="R228" s="290"/>
      <c r="S228" s="309"/>
      <c r="T228" s="299"/>
      <c r="U228" s="299"/>
      <c r="V228" s="299"/>
      <c r="W228" s="299"/>
      <c r="X228" s="299"/>
      <c r="Y228" s="308"/>
      <c r="Z228" s="308"/>
      <c r="AA228" s="299"/>
      <c r="AB228" s="299"/>
      <c r="AC228" s="290"/>
      <c r="AD228" s="307"/>
      <c r="AE228" s="299"/>
      <c r="AF228" s="271"/>
      <c r="AG228" s="311"/>
      <c r="AH228" s="290"/>
      <c r="AI228" s="290"/>
      <c r="AJ228" s="309"/>
      <c r="AK228" s="299"/>
      <c r="AL228" s="299"/>
      <c r="AM228" s="299"/>
      <c r="AN228" s="299"/>
      <c r="AO228" s="299"/>
      <c r="AP228" s="299"/>
      <c r="AQ228" s="299"/>
      <c r="AR228" s="290"/>
      <c r="AS228" s="307"/>
      <c r="AT228" s="299"/>
    </row>
    <row r="229" spans="1:46" s="260" customFormat="1" ht="12.75" hidden="1" customHeight="1" outlineLevel="2" x14ac:dyDescent="0.2">
      <c r="A229" s="271"/>
      <c r="B229" s="271"/>
      <c r="C229" s="271"/>
      <c r="D229" s="271"/>
      <c r="E229" s="271"/>
      <c r="F229" s="271"/>
      <c r="G229" s="271"/>
      <c r="H229" s="271"/>
      <c r="I229" s="271"/>
      <c r="J229" s="271"/>
      <c r="K229" s="271"/>
      <c r="L229" s="271"/>
      <c r="M229" s="271"/>
      <c r="N229" s="271"/>
      <c r="O229" s="271"/>
      <c r="P229" s="271"/>
      <c r="Q229" s="332"/>
      <c r="R229" s="271"/>
      <c r="S229" s="271"/>
      <c r="T229" s="271"/>
      <c r="U229" s="271"/>
      <c r="V229" s="271"/>
      <c r="W229" s="271"/>
      <c r="X229" s="271"/>
      <c r="Y229" s="271"/>
      <c r="Z229" s="271"/>
      <c r="AA229" s="271"/>
      <c r="AB229" s="271"/>
      <c r="AC229" s="271"/>
      <c r="AD229" s="271"/>
      <c r="AE229" s="271"/>
      <c r="AF229" s="271"/>
      <c r="AG229" s="271"/>
      <c r="AH229" s="271"/>
      <c r="AI229" s="271"/>
      <c r="AJ229" s="271"/>
      <c r="AK229" s="271"/>
      <c r="AL229" s="271" t="s">
        <v>262</v>
      </c>
      <c r="AM229" s="271"/>
      <c r="AN229" s="271" t="s">
        <v>263</v>
      </c>
      <c r="AO229" s="271"/>
      <c r="AP229" s="271"/>
      <c r="AQ229" s="271" t="s">
        <v>264</v>
      </c>
      <c r="AR229" s="271"/>
      <c r="AS229" s="271"/>
      <c r="AT229" s="271"/>
    </row>
    <row r="230" spans="1:46" s="260" customFormat="1" ht="15" hidden="1" customHeight="1" outlineLevel="2" x14ac:dyDescent="0.2">
      <c r="A230" s="271"/>
      <c r="B230" s="271"/>
      <c r="C230" s="271"/>
      <c r="D230" s="271"/>
      <c r="E230" s="474" t="s">
        <v>290</v>
      </c>
      <c r="F230" s="475"/>
      <c r="G230" s="314">
        <f>SUM(G216:G228)-SUM(I216:I228)-SUM(K216:K228)</f>
        <v>26</v>
      </c>
      <c r="H230" s="315"/>
      <c r="I230" s="316" t="s">
        <v>289</v>
      </c>
      <c r="J230" s="317"/>
      <c r="K230" s="318"/>
      <c r="L230" s="314">
        <f>SUM(H216:H228)-SUM(J216:J228)-SUM(L216:L228)</f>
        <v>14</v>
      </c>
      <c r="M230" s="271"/>
      <c r="N230" s="271"/>
      <c r="O230" s="271"/>
      <c r="P230" s="271"/>
      <c r="Q230" s="271"/>
      <c r="R230" s="271"/>
      <c r="S230" s="474" t="s">
        <v>14</v>
      </c>
      <c r="T230" s="475"/>
      <c r="U230" s="314">
        <f>SUM(U216:U228)-SUM(W216:W228)-SUM(Y216:Y228)-SUM(AA216:AA228)</f>
        <v>0</v>
      </c>
      <c r="V230" s="315"/>
      <c r="W230" s="314" t="s">
        <v>289</v>
      </c>
      <c r="X230" s="305"/>
      <c r="Y230" s="305"/>
      <c r="Z230" s="305">
        <f>SUM(V216:V228)-SUM(X216:X228)-SUM(Z216:Z228)-SUM(AB216:AB228)</f>
        <v>0</v>
      </c>
      <c r="AA230" s="271"/>
      <c r="AB230" s="271"/>
      <c r="AC230" s="271"/>
      <c r="AD230" s="271"/>
      <c r="AE230" s="271"/>
      <c r="AF230" s="271"/>
      <c r="AG230" s="271"/>
      <c r="AH230" s="271"/>
      <c r="AI230" s="271"/>
      <c r="AJ230" s="474" t="s">
        <v>15</v>
      </c>
      <c r="AK230" s="475"/>
      <c r="AL230" s="314">
        <f>SUM(AL216:AL228)-SUM(AN216:AN228)</f>
        <v>0</v>
      </c>
      <c r="AM230" s="315"/>
      <c r="AN230" s="314" t="s">
        <v>291</v>
      </c>
      <c r="AO230" s="305"/>
      <c r="AP230" s="314">
        <f>SUM(AM216:AM228)-SUM(AO216:AO228)</f>
        <v>0</v>
      </c>
      <c r="AQ230" s="314">
        <f>SUM(AL216:AL228)-SUM(AP216:AP228)</f>
        <v>0</v>
      </c>
      <c r="AR230" s="271"/>
      <c r="AS230" s="271"/>
      <c r="AT230" s="271"/>
    </row>
    <row r="231" spans="1:46" s="260" customFormat="1" ht="12.75" hidden="1" customHeight="1" outlineLevel="1" collapsed="1" x14ac:dyDescent="0.2">
      <c r="A231" s="271"/>
      <c r="B231" s="271"/>
      <c r="C231" s="271"/>
      <c r="D231" s="271"/>
      <c r="E231" s="335"/>
      <c r="F231" s="336"/>
      <c r="G231" s="315"/>
      <c r="H231" s="315"/>
      <c r="I231" s="335"/>
      <c r="J231" s="336"/>
      <c r="K231" s="337"/>
      <c r="L231" s="315"/>
      <c r="M231" s="271"/>
      <c r="N231" s="271"/>
      <c r="O231" s="271"/>
      <c r="P231" s="271"/>
      <c r="Q231" s="271"/>
      <c r="R231" s="271"/>
      <c r="S231" s="335"/>
      <c r="T231" s="336"/>
      <c r="U231" s="315"/>
      <c r="V231" s="315"/>
      <c r="W231" s="315"/>
      <c r="X231" s="290"/>
      <c r="Y231" s="290"/>
      <c r="Z231" s="290"/>
      <c r="AA231" s="271"/>
      <c r="AB231" s="271"/>
      <c r="AC231" s="271"/>
      <c r="AD231" s="271"/>
      <c r="AE231" s="271"/>
      <c r="AF231" s="271"/>
      <c r="AG231" s="271"/>
      <c r="AH231" s="271"/>
      <c r="AI231" s="271"/>
      <c r="AJ231" s="335"/>
      <c r="AK231" s="336"/>
      <c r="AL231" s="315"/>
      <c r="AM231" s="315"/>
      <c r="AN231" s="315"/>
      <c r="AO231" s="290"/>
      <c r="AP231" s="315"/>
      <c r="AQ231" s="314"/>
      <c r="AR231" s="271"/>
      <c r="AS231" s="271"/>
      <c r="AT231" s="271"/>
    </row>
    <row r="232" spans="1:46" s="260" customFormat="1" ht="12.75" hidden="1" customHeight="1" outlineLevel="1" x14ac:dyDescent="0.2">
      <c r="A232" s="271"/>
      <c r="B232" s="271"/>
      <c r="C232" s="271"/>
      <c r="D232" s="271"/>
      <c r="E232" s="271"/>
      <c r="F232" s="271"/>
      <c r="G232" s="271"/>
      <c r="H232" s="271"/>
      <c r="I232" s="271"/>
      <c r="J232" s="271"/>
      <c r="K232" s="271"/>
      <c r="L232" s="271"/>
      <c r="M232" s="271"/>
      <c r="N232" s="271"/>
      <c r="O232" s="271"/>
      <c r="P232" s="271"/>
      <c r="Q232" s="271"/>
      <c r="R232" s="271"/>
      <c r="S232" s="271"/>
      <c r="T232" s="271"/>
      <c r="U232" s="271"/>
      <c r="V232" s="271"/>
      <c r="W232" s="271"/>
      <c r="X232" s="271"/>
      <c r="Y232" s="271"/>
      <c r="Z232" s="271"/>
      <c r="AA232" s="271"/>
      <c r="AB232" s="271"/>
      <c r="AC232" s="271"/>
      <c r="AD232" s="271"/>
      <c r="AE232" s="271"/>
      <c r="AF232" s="271"/>
      <c r="AG232" s="271"/>
      <c r="AH232" s="271"/>
      <c r="AI232" s="271"/>
      <c r="AJ232" s="271"/>
      <c r="AK232" s="271"/>
      <c r="AL232" s="271"/>
      <c r="AM232" s="271"/>
      <c r="AN232" s="271"/>
      <c r="AO232" s="271"/>
      <c r="AP232" s="290"/>
      <c r="AQ232" s="305" t="str">
        <f>IF(SUM(AK216:AK228)&gt;AQ230,"OK","CHECK AGAIN")</f>
        <v>OK</v>
      </c>
      <c r="AR232" s="271"/>
      <c r="AS232" s="271"/>
      <c r="AT232" s="271"/>
    </row>
    <row r="233" spans="1:46" s="260" customFormat="1" ht="12.75" hidden="1" customHeight="1" outlineLevel="1" x14ac:dyDescent="0.2">
      <c r="A233" s="338" t="s">
        <v>257</v>
      </c>
      <c r="B233" s="339"/>
      <c r="C233" s="340"/>
      <c r="D233" s="340"/>
      <c r="E233" s="340"/>
      <c r="F233" s="271"/>
      <c r="G233" s="271"/>
      <c r="H233" s="271"/>
      <c r="I233" s="271"/>
      <c r="J233" s="271"/>
      <c r="K233" s="271"/>
      <c r="L233" s="271"/>
      <c r="M233" s="271"/>
      <c r="N233" s="271"/>
      <c r="O233" s="271"/>
      <c r="P233" s="271"/>
      <c r="Q233" s="271"/>
      <c r="R233" s="271"/>
      <c r="S233" s="271"/>
      <c r="T233" s="271"/>
      <c r="U233" s="271"/>
      <c r="V233" s="271"/>
      <c r="W233" s="271"/>
      <c r="X233" s="271"/>
      <c r="Y233" s="271"/>
      <c r="Z233" s="271"/>
      <c r="AA233" s="271"/>
      <c r="AB233" s="271"/>
      <c r="AC233" s="271"/>
      <c r="AD233" s="271"/>
      <c r="AE233" s="271"/>
      <c r="AF233" s="271"/>
      <c r="AG233" s="271"/>
      <c r="AH233" s="271"/>
      <c r="AI233" s="271"/>
      <c r="AJ233" s="271"/>
      <c r="AK233" s="271"/>
      <c r="AL233" s="271"/>
      <c r="AM233" s="271"/>
      <c r="AN233" s="271"/>
      <c r="AO233" s="271"/>
      <c r="AP233" s="271"/>
      <c r="AQ233" s="271"/>
      <c r="AR233" s="271"/>
      <c r="AS233" s="271"/>
      <c r="AT233" s="271"/>
    </row>
    <row r="234" spans="1:46" s="260" customFormat="1" ht="12.75" hidden="1" customHeight="1" outlineLevel="1" x14ac:dyDescent="0.2">
      <c r="A234" s="271"/>
      <c r="B234" s="271"/>
      <c r="C234" s="271"/>
      <c r="D234" s="271"/>
      <c r="E234" s="271"/>
      <c r="F234" s="271"/>
      <c r="G234" s="271"/>
      <c r="H234" s="271"/>
      <c r="I234" s="271"/>
      <c r="J234" s="271"/>
      <c r="K234" s="271"/>
      <c r="L234" s="271"/>
      <c r="M234" s="271"/>
      <c r="N234" s="271"/>
      <c r="O234" s="271"/>
      <c r="P234" s="271"/>
      <c r="Q234" s="271"/>
      <c r="R234" s="271"/>
      <c r="S234" s="271"/>
      <c r="T234" s="271"/>
      <c r="U234" s="271"/>
      <c r="V234" s="271"/>
      <c r="W234" s="271"/>
      <c r="X234" s="271"/>
      <c r="Y234" s="271"/>
      <c r="Z234" s="271"/>
      <c r="AA234" s="271"/>
      <c r="AB234" s="271"/>
      <c r="AC234" s="271"/>
      <c r="AD234" s="271"/>
      <c r="AE234" s="271"/>
      <c r="AF234" s="271"/>
      <c r="AG234" s="271"/>
      <c r="AH234" s="271"/>
      <c r="AI234" s="271"/>
      <c r="AJ234" s="271"/>
      <c r="AK234" s="271"/>
      <c r="AL234" s="271"/>
      <c r="AM234" s="271"/>
      <c r="AN234" s="271"/>
      <c r="AO234" s="271"/>
      <c r="AP234" s="271"/>
      <c r="AQ234" s="271"/>
      <c r="AR234" s="271"/>
      <c r="AS234" s="271"/>
      <c r="AT234" s="271"/>
    </row>
    <row r="235" spans="1:46" s="260" customFormat="1" ht="15" hidden="1" customHeight="1" outlineLevel="1" x14ac:dyDescent="0.2">
      <c r="A235" s="480" t="s">
        <v>258</v>
      </c>
      <c r="B235" s="481"/>
      <c r="C235" s="481"/>
      <c r="D235" s="481"/>
      <c r="E235" s="481"/>
      <c r="F235" s="481"/>
      <c r="G235" s="481"/>
      <c r="H235" s="481"/>
      <c r="I235" s="271"/>
      <c r="J235" s="271"/>
      <c r="K235" s="271"/>
      <c r="L235" s="271"/>
      <c r="M235" s="271"/>
      <c r="N235" s="271"/>
      <c r="O235" s="271"/>
      <c r="P235" s="271"/>
      <c r="Q235" s="271"/>
      <c r="R235" s="271"/>
      <c r="S235" s="271"/>
      <c r="T235" s="271"/>
      <c r="U235" s="271"/>
      <c r="V235" s="271"/>
      <c r="W235" s="271"/>
      <c r="X235" s="271"/>
      <c r="Y235" s="271"/>
      <c r="Z235" s="271"/>
      <c r="AA235" s="271"/>
      <c r="AB235" s="271"/>
      <c r="AC235" s="271"/>
      <c r="AD235" s="271"/>
      <c r="AE235" s="271"/>
      <c r="AF235" s="271"/>
      <c r="AG235" s="271"/>
      <c r="AH235" s="271"/>
      <c r="AI235" s="271"/>
      <c r="AJ235" s="271"/>
      <c r="AK235" s="271"/>
      <c r="AL235" s="271"/>
      <c r="AM235" s="271"/>
      <c r="AN235" s="271"/>
      <c r="AO235" s="271"/>
      <c r="AP235" s="271"/>
      <c r="AQ235" s="271"/>
      <c r="AR235" s="271"/>
      <c r="AS235" s="271"/>
      <c r="AT235" s="271"/>
    </row>
    <row r="236" spans="1:46" s="260" customFormat="1" ht="47.25" hidden="1" customHeight="1" outlineLevel="1" x14ac:dyDescent="0.2">
      <c r="A236" s="305"/>
      <c r="B236" s="318" t="s">
        <v>17</v>
      </c>
      <c r="C236" s="525" t="s">
        <v>261</v>
      </c>
      <c r="D236" s="525"/>
      <c r="E236" s="349" t="s">
        <v>433</v>
      </c>
      <c r="F236" s="349" t="s">
        <v>434</v>
      </c>
      <c r="G236" s="349" t="s">
        <v>435</v>
      </c>
      <c r="H236" s="349" t="s">
        <v>436</v>
      </c>
      <c r="I236" s="271"/>
      <c r="J236" s="271"/>
      <c r="K236" s="271"/>
      <c r="L236" s="271"/>
      <c r="M236" s="271"/>
      <c r="N236" s="271"/>
      <c r="O236" s="271"/>
      <c r="P236" s="271"/>
      <c r="Q236" s="271"/>
      <c r="R236" s="271"/>
      <c r="S236" s="271"/>
      <c r="T236" s="271"/>
      <c r="U236" s="271"/>
      <c r="V236" s="271"/>
      <c r="W236" s="271"/>
      <c r="X236" s="271"/>
      <c r="Y236" s="271"/>
      <c r="Z236" s="271"/>
      <c r="AA236" s="271"/>
      <c r="AB236" s="271"/>
      <c r="AC236" s="271"/>
      <c r="AD236" s="271"/>
      <c r="AE236" s="271"/>
      <c r="AF236" s="271"/>
      <c r="AG236" s="271"/>
      <c r="AH236" s="271"/>
      <c r="AI236" s="271"/>
      <c r="AJ236" s="271"/>
      <c r="AK236" s="271"/>
      <c r="AL236" s="271"/>
      <c r="AM236" s="271"/>
      <c r="AN236" s="271"/>
      <c r="AO236" s="271"/>
      <c r="AP236" s="271"/>
      <c r="AQ236" s="271"/>
      <c r="AR236" s="271"/>
      <c r="AS236" s="271"/>
      <c r="AT236" s="271"/>
    </row>
    <row r="237" spans="1:46" s="260" customFormat="1" ht="15.75" hidden="1" customHeight="1" outlineLevel="1" x14ac:dyDescent="0.2">
      <c r="A237" s="318" t="str">
        <f>A74</f>
        <v>A. Community awareness about service providers</v>
      </c>
      <c r="B237" s="305">
        <f>G88+U88</f>
        <v>18661</v>
      </c>
      <c r="C237" s="482">
        <f>AL88</f>
        <v>782052</v>
      </c>
      <c r="D237" s="482"/>
      <c r="E237" s="342">
        <f>L88+Z88</f>
        <v>9330</v>
      </c>
      <c r="F237" s="342">
        <f t="shared" ref="F237:F242" si="0">B237-E237</f>
        <v>9331</v>
      </c>
      <c r="G237" s="342">
        <f>AP88</f>
        <v>385529</v>
      </c>
      <c r="H237" s="342">
        <f t="shared" ref="H237:H242" si="1">C237-G237</f>
        <v>396523</v>
      </c>
      <c r="I237" s="271"/>
      <c r="J237" s="271"/>
      <c r="K237" s="271"/>
      <c r="L237" s="271"/>
      <c r="M237" s="271"/>
      <c r="N237" s="271"/>
      <c r="O237" s="271"/>
      <c r="P237" s="271"/>
      <c r="Q237" s="271"/>
      <c r="R237" s="271"/>
      <c r="S237" s="271"/>
      <c r="T237" s="271"/>
      <c r="U237" s="271"/>
      <c r="V237" s="271"/>
      <c r="W237" s="271"/>
      <c r="X237" s="271"/>
      <c r="Y237" s="271"/>
      <c r="Z237" s="271"/>
      <c r="AA237" s="271"/>
      <c r="AB237" s="271"/>
      <c r="AC237" s="271"/>
      <c r="AD237" s="271"/>
      <c r="AE237" s="271"/>
      <c r="AF237" s="271"/>
      <c r="AG237" s="271"/>
      <c r="AH237" s="271"/>
      <c r="AI237" s="271"/>
      <c r="AJ237" s="271"/>
      <c r="AK237" s="271"/>
      <c r="AL237" s="271"/>
      <c r="AM237" s="271"/>
      <c r="AN237" s="271"/>
      <c r="AO237" s="271"/>
      <c r="AP237" s="271"/>
      <c r="AQ237" s="271"/>
      <c r="AR237" s="271"/>
      <c r="AS237" s="271"/>
      <c r="AT237" s="271"/>
    </row>
    <row r="238" spans="1:46" s="260" customFormat="1" ht="17.25" hidden="1" customHeight="1" outlineLevel="1" x14ac:dyDescent="0.2">
      <c r="A238" s="318" t="str">
        <f>A103</f>
        <v>B. Create and capacitate service providers</v>
      </c>
      <c r="B238" s="305">
        <f>G117+U117</f>
        <v>24492</v>
      </c>
      <c r="C238" s="482">
        <f>AL117</f>
        <v>4338</v>
      </c>
      <c r="D238" s="482"/>
      <c r="E238" s="342">
        <f>L117+Z117</f>
        <v>12296</v>
      </c>
      <c r="F238" s="342">
        <f t="shared" si="0"/>
        <v>12196</v>
      </c>
      <c r="G238" s="342">
        <f>AP117</f>
        <v>2169</v>
      </c>
      <c r="H238" s="342">
        <f t="shared" si="1"/>
        <v>2169</v>
      </c>
      <c r="I238" s="271"/>
      <c r="J238" s="271"/>
      <c r="K238" s="271"/>
      <c r="L238" s="271"/>
      <c r="M238" s="271"/>
      <c r="N238" s="271"/>
      <c r="O238" s="271"/>
      <c r="P238" s="271"/>
      <c r="Q238" s="271"/>
      <c r="R238" s="271"/>
      <c r="S238" s="271"/>
      <c r="T238" s="271"/>
      <c r="U238" s="271"/>
      <c r="V238" s="271"/>
      <c r="W238" s="271"/>
      <c r="X238" s="271"/>
      <c r="Y238" s="271"/>
      <c r="Z238" s="271"/>
      <c r="AA238" s="271"/>
      <c r="AB238" s="271"/>
      <c r="AC238" s="271"/>
      <c r="AD238" s="271"/>
      <c r="AE238" s="271"/>
      <c r="AF238" s="271"/>
      <c r="AG238" s="271"/>
      <c r="AH238" s="271"/>
      <c r="AI238" s="271"/>
      <c r="AJ238" s="271"/>
      <c r="AK238" s="271"/>
      <c r="AL238" s="271"/>
      <c r="AM238" s="271"/>
      <c r="AN238" s="271"/>
      <c r="AO238" s="271"/>
      <c r="AP238" s="271"/>
      <c r="AQ238" s="271"/>
      <c r="AR238" s="271"/>
      <c r="AS238" s="271"/>
      <c r="AT238" s="271"/>
    </row>
    <row r="239" spans="1:46" s="260" customFormat="1" ht="15.75" hidden="1" customHeight="1" outlineLevel="1" x14ac:dyDescent="0.2">
      <c r="A239" s="318" t="str">
        <f>A132</f>
        <v>C. Cleanest Sub-Ward competition</v>
      </c>
      <c r="B239" s="305">
        <f>G146+U146</f>
        <v>264</v>
      </c>
      <c r="C239" s="482">
        <f>AL146</f>
        <v>0</v>
      </c>
      <c r="D239" s="482"/>
      <c r="E239" s="342">
        <f>L146+Z146</f>
        <v>136</v>
      </c>
      <c r="F239" s="342">
        <f t="shared" si="0"/>
        <v>128</v>
      </c>
      <c r="G239" s="342">
        <f>AP146</f>
        <v>0</v>
      </c>
      <c r="H239" s="342">
        <f t="shared" si="1"/>
        <v>0</v>
      </c>
      <c r="I239" s="271"/>
      <c r="J239" s="271"/>
      <c r="K239" s="271"/>
      <c r="L239" s="271"/>
      <c r="M239" s="271"/>
      <c r="N239" s="271"/>
      <c r="O239" s="271"/>
      <c r="P239" s="271"/>
      <c r="Q239" s="271"/>
      <c r="R239" s="271"/>
      <c r="S239" s="271"/>
      <c r="T239" s="271"/>
      <c r="U239" s="271"/>
      <c r="V239" s="271"/>
      <c r="W239" s="271"/>
      <c r="X239" s="271"/>
      <c r="Y239" s="271"/>
      <c r="Z239" s="271"/>
      <c r="AA239" s="271"/>
      <c r="AB239" s="271"/>
      <c r="AC239" s="271"/>
      <c r="AD239" s="271"/>
      <c r="AE239" s="271"/>
      <c r="AF239" s="271"/>
      <c r="AG239" s="271"/>
      <c r="AH239" s="271"/>
      <c r="AI239" s="271"/>
      <c r="AJ239" s="271"/>
      <c r="AK239" s="271"/>
      <c r="AL239" s="271"/>
      <c r="AM239" s="271"/>
      <c r="AN239" s="271"/>
      <c r="AO239" s="271"/>
      <c r="AP239" s="271"/>
      <c r="AQ239" s="271"/>
      <c r="AR239" s="271"/>
      <c r="AS239" s="271"/>
      <c r="AT239" s="271"/>
    </row>
    <row r="240" spans="1:46" s="260" customFormat="1" ht="15.75" hidden="1" customHeight="1" outlineLevel="1" x14ac:dyDescent="0.2">
      <c r="A240" s="318" t="str">
        <f>A161</f>
        <v>D.Community awareness raising and clean-up events</v>
      </c>
      <c r="B240" s="305">
        <f>G175+U175</f>
        <v>2915</v>
      </c>
      <c r="C240" s="482">
        <f>AL175</f>
        <v>0</v>
      </c>
      <c r="D240" s="482"/>
      <c r="E240" s="342">
        <f>L175+Z175</f>
        <v>1513</v>
      </c>
      <c r="F240" s="342">
        <f t="shared" si="0"/>
        <v>1402</v>
      </c>
      <c r="G240" s="342">
        <f>AP175</f>
        <v>0</v>
      </c>
      <c r="H240" s="342">
        <f t="shared" si="1"/>
        <v>0</v>
      </c>
      <c r="I240" s="271"/>
      <c r="J240" s="271"/>
      <c r="K240" s="271"/>
      <c r="L240" s="271"/>
      <c r="M240" s="271"/>
      <c r="N240" s="271"/>
      <c r="O240" s="271"/>
      <c r="P240" s="271"/>
      <c r="Q240" s="271"/>
      <c r="R240" s="271"/>
      <c r="S240" s="271"/>
      <c r="T240" s="271"/>
      <c r="U240" s="271"/>
      <c r="V240" s="271"/>
      <c r="W240" s="271"/>
      <c r="X240" s="271"/>
      <c r="Y240" s="271"/>
      <c r="Z240" s="271"/>
      <c r="AA240" s="271"/>
      <c r="AB240" s="271"/>
      <c r="AC240" s="271"/>
      <c r="AD240" s="271"/>
      <c r="AE240" s="271"/>
      <c r="AF240" s="271"/>
      <c r="AG240" s="271"/>
      <c r="AH240" s="271"/>
      <c r="AI240" s="271"/>
      <c r="AJ240" s="271"/>
      <c r="AK240" s="271"/>
      <c r="AL240" s="271"/>
      <c r="AM240" s="271"/>
      <c r="AN240" s="271"/>
      <c r="AO240" s="271"/>
      <c r="AP240" s="271"/>
      <c r="AQ240" s="271"/>
      <c r="AR240" s="271"/>
      <c r="AS240" s="271"/>
      <c r="AT240" s="271"/>
    </row>
    <row r="241" spans="1:46" s="260" customFormat="1" ht="15.75" hidden="1" customHeight="1" outlineLevel="1" x14ac:dyDescent="0.2">
      <c r="A241" s="318" t="str">
        <f>A188</f>
        <v>E. Professional river clean-up</v>
      </c>
      <c r="B241" s="305">
        <f>G202+U202</f>
        <v>0</v>
      </c>
      <c r="C241" s="482">
        <f>AL202</f>
        <v>0</v>
      </c>
      <c r="D241" s="482"/>
      <c r="E241" s="342">
        <f>L202+Z202</f>
        <v>0</v>
      </c>
      <c r="F241" s="342">
        <f t="shared" si="0"/>
        <v>0</v>
      </c>
      <c r="G241" s="342">
        <f>AP202</f>
        <v>0</v>
      </c>
      <c r="H241" s="342">
        <f t="shared" si="1"/>
        <v>0</v>
      </c>
      <c r="I241" s="271"/>
      <c r="J241" s="271"/>
      <c r="K241" s="271"/>
      <c r="L241" s="271"/>
      <c r="M241" s="271"/>
      <c r="N241" s="271"/>
      <c r="O241" s="271"/>
      <c r="P241" s="271"/>
      <c r="Q241" s="271"/>
      <c r="R241" s="271"/>
      <c r="S241" s="271"/>
      <c r="T241" s="271"/>
      <c r="U241" s="271"/>
      <c r="V241" s="271"/>
      <c r="W241" s="271"/>
      <c r="X241" s="271"/>
      <c r="Y241" s="271"/>
      <c r="Z241" s="271"/>
      <c r="AA241" s="271"/>
      <c r="AB241" s="271"/>
      <c r="AC241" s="271"/>
      <c r="AD241" s="271"/>
      <c r="AE241" s="271"/>
      <c r="AF241" s="271"/>
      <c r="AG241" s="271"/>
      <c r="AH241" s="271"/>
      <c r="AI241" s="271"/>
      <c r="AJ241" s="271"/>
      <c r="AK241" s="271"/>
      <c r="AL241" s="271"/>
      <c r="AM241" s="271"/>
      <c r="AN241" s="271"/>
      <c r="AO241" s="271"/>
      <c r="AP241" s="271"/>
      <c r="AQ241" s="271"/>
      <c r="AR241" s="271"/>
      <c r="AS241" s="271"/>
      <c r="AT241" s="271"/>
    </row>
    <row r="242" spans="1:46" s="260" customFormat="1" ht="15.75" hidden="1" customHeight="1" outlineLevel="1" x14ac:dyDescent="0.2">
      <c r="A242" s="318" t="str">
        <f>A216</f>
        <v>F. Awareness raising on waste water management</v>
      </c>
      <c r="B242" s="305">
        <f>G230+U230</f>
        <v>26</v>
      </c>
      <c r="C242" s="482">
        <f>AL230</f>
        <v>0</v>
      </c>
      <c r="D242" s="482"/>
      <c r="E242" s="342">
        <f>L230+Z230</f>
        <v>14</v>
      </c>
      <c r="F242" s="342">
        <f t="shared" si="0"/>
        <v>12</v>
      </c>
      <c r="G242" s="342">
        <f>AP230</f>
        <v>0</v>
      </c>
      <c r="H242" s="342">
        <f t="shared" si="1"/>
        <v>0</v>
      </c>
      <c r="I242" s="271"/>
      <c r="J242" s="271"/>
      <c r="K242" s="271"/>
      <c r="L242" s="271"/>
      <c r="M242" s="271"/>
      <c r="N242" s="271"/>
      <c r="O242" s="271"/>
      <c r="P242" s="271"/>
      <c r="Q242" s="271"/>
      <c r="R242" s="271"/>
      <c r="S242" s="271"/>
      <c r="T242" s="271"/>
      <c r="U242" s="271"/>
      <c r="V242" s="271"/>
      <c r="W242" s="271"/>
      <c r="X242" s="271"/>
      <c r="Y242" s="271"/>
      <c r="Z242" s="271"/>
      <c r="AA242" s="271"/>
      <c r="AB242" s="271"/>
      <c r="AC242" s="271"/>
      <c r="AD242" s="271"/>
      <c r="AE242" s="271"/>
      <c r="AF242" s="271"/>
      <c r="AG242" s="271"/>
      <c r="AH242" s="271"/>
      <c r="AI242" s="271"/>
      <c r="AJ242" s="271"/>
      <c r="AK242" s="271"/>
      <c r="AL242" s="271"/>
      <c r="AM242" s="271"/>
      <c r="AN242" s="271"/>
      <c r="AO242" s="271"/>
      <c r="AP242" s="271"/>
      <c r="AQ242" s="271"/>
      <c r="AR242" s="271"/>
      <c r="AS242" s="271"/>
      <c r="AT242" s="271"/>
    </row>
    <row r="243" spans="1:46" s="260" customFormat="1" ht="12.75" hidden="1" customHeight="1" outlineLevel="1" x14ac:dyDescent="0.2">
      <c r="A243" s="314" t="s">
        <v>19</v>
      </c>
      <c r="B243" s="343">
        <f>SUM(B237:B242)</f>
        <v>46358</v>
      </c>
      <c r="C243" s="524">
        <f>SUM(C237:D242)</f>
        <v>786390</v>
      </c>
      <c r="D243" s="524"/>
      <c r="E243" s="344">
        <f>SUM(E237:E242)</f>
        <v>23289</v>
      </c>
      <c r="F243" s="344">
        <f>SUM(F237:F242)</f>
        <v>23069</v>
      </c>
      <c r="G243" s="344">
        <f>SUM(G237:G242)</f>
        <v>387698</v>
      </c>
      <c r="H243" s="344">
        <f>SUM(H237:H242)</f>
        <v>398692</v>
      </c>
      <c r="I243" s="271"/>
      <c r="J243" s="271"/>
      <c r="K243" s="271"/>
      <c r="L243" s="271"/>
      <c r="M243" s="271"/>
      <c r="N243" s="271"/>
      <c r="O243" s="271"/>
      <c r="P243" s="271"/>
      <c r="Q243" s="271"/>
      <c r="R243" s="271"/>
      <c r="S243" s="271"/>
      <c r="T243" s="271"/>
      <c r="U243" s="271"/>
      <c r="V243" s="271"/>
      <c r="W243" s="271"/>
      <c r="X243" s="271"/>
      <c r="Y243" s="271"/>
      <c r="Z243" s="271"/>
      <c r="AA243" s="271"/>
      <c r="AB243" s="271"/>
      <c r="AC243" s="271"/>
      <c r="AD243" s="271"/>
      <c r="AE243" s="271"/>
      <c r="AF243" s="271"/>
      <c r="AG243" s="271"/>
      <c r="AH243" s="271"/>
      <c r="AI243" s="271"/>
      <c r="AJ243" s="271"/>
      <c r="AK243" s="271"/>
      <c r="AL243" s="271"/>
      <c r="AM243" s="271"/>
      <c r="AN243" s="271"/>
      <c r="AO243" s="271"/>
      <c r="AP243" s="271"/>
      <c r="AQ243" s="271"/>
      <c r="AR243" s="271"/>
      <c r="AS243" s="271"/>
      <c r="AT243" s="271"/>
    </row>
    <row r="244" spans="1:46" s="260" customFormat="1" ht="12.75" hidden="1" customHeight="1" outlineLevel="1" x14ac:dyDescent="0.2">
      <c r="A244" s="315"/>
      <c r="B244" s="345"/>
      <c r="C244" s="345"/>
      <c r="D244" s="290"/>
      <c r="E244" s="290"/>
      <c r="F244" s="271"/>
      <c r="G244" s="271"/>
      <c r="H244" s="271"/>
      <c r="I244" s="271"/>
      <c r="J244" s="271"/>
      <c r="K244" s="271"/>
      <c r="L244" s="271"/>
      <c r="M244" s="271"/>
      <c r="N244" s="271"/>
      <c r="O244" s="271"/>
      <c r="P244" s="271"/>
      <c r="Q244" s="271"/>
      <c r="R244" s="271"/>
      <c r="S244" s="271"/>
      <c r="T244" s="271"/>
      <c r="U244" s="271"/>
      <c r="V244" s="271"/>
      <c r="W244" s="271"/>
      <c r="X244" s="271"/>
      <c r="Y244" s="271"/>
      <c r="Z244" s="271"/>
      <c r="AA244" s="271"/>
      <c r="AB244" s="271"/>
      <c r="AC244" s="271"/>
      <c r="AD244" s="271"/>
      <c r="AE244" s="271"/>
      <c r="AF244" s="271"/>
      <c r="AG244" s="271"/>
      <c r="AH244" s="271"/>
      <c r="AI244" s="271"/>
      <c r="AJ244" s="271"/>
      <c r="AK244" s="271"/>
      <c r="AL244" s="271"/>
      <c r="AM244" s="271"/>
      <c r="AN244" s="271"/>
      <c r="AO244" s="271"/>
      <c r="AP244" s="271"/>
      <c r="AQ244" s="271"/>
      <c r="AR244" s="271"/>
      <c r="AS244" s="271"/>
      <c r="AT244" s="271"/>
    </row>
    <row r="245" spans="1:46" s="260" customFormat="1" ht="12.75" hidden="1" customHeight="1" outlineLevel="1" x14ac:dyDescent="0.2">
      <c r="A245" s="315"/>
      <c r="B245" s="345"/>
      <c r="C245" s="345"/>
      <c r="D245" s="290"/>
      <c r="E245" s="290"/>
      <c r="F245" s="271"/>
      <c r="G245" s="271"/>
      <c r="H245" s="271"/>
      <c r="I245" s="271"/>
      <c r="J245" s="271"/>
      <c r="K245" s="271"/>
      <c r="L245" s="271"/>
      <c r="M245" s="271"/>
      <c r="N245" s="271"/>
      <c r="O245" s="271"/>
      <c r="P245" s="271"/>
      <c r="Q245" s="271"/>
      <c r="R245" s="271"/>
      <c r="S245" s="271"/>
      <c r="T245" s="271"/>
      <c r="U245" s="271"/>
      <c r="V245" s="271"/>
      <c r="W245" s="271"/>
      <c r="X245" s="271"/>
      <c r="Y245" s="271"/>
      <c r="Z245" s="271"/>
      <c r="AA245" s="271"/>
      <c r="AB245" s="271"/>
      <c r="AC245" s="271"/>
      <c r="AD245" s="271"/>
      <c r="AE245" s="271"/>
      <c r="AF245" s="271"/>
      <c r="AG245" s="271"/>
      <c r="AH245" s="271"/>
      <c r="AI245" s="271"/>
      <c r="AJ245" s="271"/>
      <c r="AK245" s="271"/>
      <c r="AL245" s="271"/>
      <c r="AM245" s="271"/>
      <c r="AN245" s="271"/>
      <c r="AO245" s="271"/>
      <c r="AP245" s="271"/>
      <c r="AQ245" s="271"/>
      <c r="AR245" s="271"/>
      <c r="AS245" s="271"/>
      <c r="AT245" s="271"/>
    </row>
    <row r="246" spans="1:46" s="260" customFormat="1" ht="15" hidden="1" customHeight="1" outlineLevel="1" x14ac:dyDescent="0.2">
      <c r="A246" s="480" t="s">
        <v>275</v>
      </c>
      <c r="B246" s="481"/>
      <c r="C246" s="481"/>
      <c r="D246" s="481"/>
      <c r="E246" s="481"/>
      <c r="F246" s="481"/>
      <c r="G246" s="481"/>
      <c r="H246" s="481"/>
      <c r="I246" s="481"/>
      <c r="J246" s="271"/>
      <c r="K246" s="271"/>
      <c r="L246" s="271"/>
      <c r="M246" s="271"/>
      <c r="N246" s="271"/>
      <c r="O246" s="271"/>
      <c r="P246" s="271"/>
      <c r="Q246" s="271"/>
      <c r="R246" s="271"/>
      <c r="S246" s="271"/>
      <c r="T246" s="271"/>
      <c r="U246" s="271"/>
      <c r="V246" s="271"/>
      <c r="W246" s="271"/>
      <c r="X246" s="271"/>
      <c r="Y246" s="271"/>
      <c r="Z246" s="271"/>
      <c r="AA246" s="271"/>
      <c r="AB246" s="271"/>
      <c r="AC246" s="271"/>
      <c r="AD246" s="271"/>
      <c r="AE246" s="271"/>
      <c r="AF246" s="271"/>
      <c r="AG246" s="271"/>
      <c r="AH246" s="271"/>
      <c r="AI246" s="271"/>
      <c r="AJ246" s="271"/>
      <c r="AK246" s="271"/>
      <c r="AL246" s="271"/>
      <c r="AM246" s="271"/>
      <c r="AN246" s="271"/>
      <c r="AO246" s="271"/>
      <c r="AP246" s="271"/>
      <c r="AQ246" s="271"/>
      <c r="AR246" s="271"/>
      <c r="AS246" s="271"/>
      <c r="AT246" s="271"/>
    </row>
    <row r="247" spans="1:46" s="260" customFormat="1" ht="48.75" hidden="1" customHeight="1" outlineLevel="1" x14ac:dyDescent="0.2">
      <c r="A247" s="346" t="s">
        <v>269</v>
      </c>
      <c r="B247" s="346" t="str">
        <f>A74</f>
        <v>A. Community awareness about service providers</v>
      </c>
      <c r="C247" s="346" t="str">
        <f>A103</f>
        <v>B. Create and capacitate service providers</v>
      </c>
      <c r="D247" s="483" t="str">
        <f>A132</f>
        <v>C. Cleanest Sub-Ward competition</v>
      </c>
      <c r="E247" s="484"/>
      <c r="F247" s="349" t="str">
        <f>A161</f>
        <v>D.Community awareness raising and clean-up events</v>
      </c>
      <c r="G247" s="349" t="str">
        <f>A188</f>
        <v>E. Professional river clean-up</v>
      </c>
      <c r="H247" s="349" t="str">
        <f>A216</f>
        <v>F. Awareness raising on waste water management</v>
      </c>
      <c r="I247" s="347" t="s">
        <v>270</v>
      </c>
      <c r="J247" s="271"/>
      <c r="K247" s="271"/>
      <c r="L247" s="271"/>
      <c r="M247" s="271"/>
      <c r="N247" s="271"/>
      <c r="O247" s="271"/>
      <c r="P247" s="271"/>
      <c r="Q247" s="271"/>
      <c r="R247" s="271"/>
      <c r="S247" s="271"/>
      <c r="T247" s="271"/>
      <c r="U247" s="271"/>
      <c r="V247" s="271"/>
      <c r="W247" s="271"/>
      <c r="X247" s="271"/>
      <c r="Y247" s="271"/>
      <c r="Z247" s="271"/>
      <c r="AA247" s="271"/>
      <c r="AB247" s="271"/>
      <c r="AC247" s="271"/>
      <c r="AD247" s="271"/>
      <c r="AE247" s="271"/>
      <c r="AF247" s="271"/>
      <c r="AG247" s="271"/>
      <c r="AH247" s="271"/>
      <c r="AI247" s="271"/>
      <c r="AJ247" s="271"/>
      <c r="AK247" s="271"/>
      <c r="AL247" s="271"/>
      <c r="AM247" s="271"/>
      <c r="AN247" s="271"/>
      <c r="AO247" s="271"/>
      <c r="AP247" s="271"/>
      <c r="AQ247" s="271"/>
      <c r="AR247" s="271"/>
      <c r="AS247" s="271"/>
      <c r="AT247" s="271"/>
    </row>
    <row r="248" spans="1:46" s="260" customFormat="1" ht="15.75" hidden="1" customHeight="1" outlineLevel="1" x14ac:dyDescent="0.2">
      <c r="A248" s="348" t="s">
        <v>227</v>
      </c>
      <c r="B248" s="346">
        <f>AL74-AN74</f>
        <v>10000</v>
      </c>
      <c r="C248" s="346">
        <f t="shared" ref="C248:C255" si="2">AL103-AN103</f>
        <v>0</v>
      </c>
      <c r="D248" s="523">
        <f t="shared" ref="D248:D255" si="3">AL132-AN132</f>
        <v>0</v>
      </c>
      <c r="E248" s="523"/>
      <c r="F248" s="346">
        <f t="shared" ref="F248:F255" si="4">AL161-AN161</f>
        <v>0</v>
      </c>
      <c r="G248" s="341">
        <f t="shared" ref="G248:G255" si="5">AL188-AN188</f>
        <v>0</v>
      </c>
      <c r="H248" s="341">
        <f>AN216-AL216</f>
        <v>0</v>
      </c>
      <c r="I248" s="344">
        <f t="shared" ref="I248:I255" si="6">SUM(B248:H248)</f>
        <v>10000</v>
      </c>
      <c r="J248" s="271"/>
      <c r="K248" s="271"/>
      <c r="L248" s="271"/>
      <c r="M248" s="271"/>
      <c r="N248" s="271"/>
      <c r="O248" s="271"/>
      <c r="P248" s="271"/>
      <c r="Q248" s="271"/>
      <c r="R248" s="271"/>
      <c r="S248" s="271"/>
      <c r="T248" s="271"/>
      <c r="U248" s="271"/>
      <c r="V248" s="271"/>
      <c r="W248" s="271"/>
      <c r="X248" s="271"/>
      <c r="Y248" s="271"/>
      <c r="Z248" s="271"/>
      <c r="AA248" s="271"/>
      <c r="AB248" s="271"/>
      <c r="AC248" s="271"/>
      <c r="AD248" s="271"/>
      <c r="AE248" s="271"/>
      <c r="AF248" s="271"/>
      <c r="AG248" s="271"/>
      <c r="AH248" s="271"/>
      <c r="AI248" s="271"/>
      <c r="AJ248" s="271"/>
      <c r="AK248" s="271"/>
      <c r="AL248" s="271"/>
      <c r="AM248" s="271"/>
      <c r="AN248" s="271"/>
      <c r="AO248" s="271"/>
      <c r="AP248" s="271"/>
      <c r="AQ248" s="271"/>
      <c r="AR248" s="271"/>
      <c r="AS248" s="271"/>
      <c r="AT248" s="271"/>
    </row>
    <row r="249" spans="1:46" s="260" customFormat="1" ht="15" hidden="1" customHeight="1" outlineLevel="1" x14ac:dyDescent="0.2">
      <c r="A249" s="348" t="s">
        <v>228</v>
      </c>
      <c r="B249" s="346">
        <f t="shared" ref="B249:B255" si="7">AL75-AN75</f>
        <v>30985</v>
      </c>
      <c r="C249" s="346">
        <f t="shared" si="2"/>
        <v>0</v>
      </c>
      <c r="D249" s="523">
        <f t="shared" si="3"/>
        <v>0</v>
      </c>
      <c r="E249" s="523"/>
      <c r="F249" s="346">
        <f t="shared" si="4"/>
        <v>0</v>
      </c>
      <c r="G249" s="341">
        <f t="shared" si="5"/>
        <v>0</v>
      </c>
      <c r="H249" s="341">
        <f t="shared" ref="H249:H255" si="8">AL217-AN217</f>
        <v>0</v>
      </c>
      <c r="I249" s="344">
        <f t="shared" si="6"/>
        <v>30985</v>
      </c>
      <c r="J249" s="271"/>
      <c r="K249" s="271"/>
      <c r="L249" s="271"/>
      <c r="M249" s="271"/>
      <c r="N249" s="271"/>
      <c r="O249" s="271"/>
      <c r="P249" s="271"/>
      <c r="Q249" s="271"/>
      <c r="R249" s="271"/>
      <c r="S249" s="271"/>
      <c r="T249" s="271"/>
      <c r="U249" s="271"/>
      <c r="V249" s="271"/>
      <c r="W249" s="271"/>
      <c r="X249" s="271"/>
      <c r="Y249" s="271"/>
      <c r="Z249" s="271"/>
      <c r="AA249" s="271"/>
      <c r="AB249" s="271"/>
      <c r="AC249" s="271"/>
      <c r="AD249" s="271"/>
      <c r="AE249" s="271"/>
      <c r="AF249" s="271"/>
      <c r="AG249" s="271"/>
      <c r="AH249" s="271"/>
      <c r="AI249" s="271"/>
      <c r="AJ249" s="271"/>
      <c r="AK249" s="271"/>
      <c r="AL249" s="271"/>
      <c r="AM249" s="271"/>
      <c r="AN249" s="271"/>
      <c r="AO249" s="271"/>
      <c r="AP249" s="271"/>
      <c r="AQ249" s="271"/>
      <c r="AR249" s="271"/>
      <c r="AS249" s="271"/>
      <c r="AT249" s="271"/>
    </row>
    <row r="250" spans="1:46" s="260" customFormat="1" ht="15.75" hidden="1" customHeight="1" outlineLevel="1" x14ac:dyDescent="0.2">
      <c r="A250" s="350" t="s">
        <v>229</v>
      </c>
      <c r="B250" s="346">
        <f t="shared" si="7"/>
        <v>695217</v>
      </c>
      <c r="C250" s="346">
        <f t="shared" si="2"/>
        <v>0</v>
      </c>
      <c r="D250" s="523">
        <f t="shared" si="3"/>
        <v>0</v>
      </c>
      <c r="E250" s="523"/>
      <c r="F250" s="346">
        <f t="shared" si="4"/>
        <v>0</v>
      </c>
      <c r="G250" s="341">
        <f t="shared" si="5"/>
        <v>0</v>
      </c>
      <c r="H250" s="341">
        <f t="shared" si="8"/>
        <v>0</v>
      </c>
      <c r="I250" s="344">
        <f t="shared" si="6"/>
        <v>695217</v>
      </c>
      <c r="J250" s="271"/>
      <c r="K250" s="271"/>
      <c r="L250" s="271"/>
      <c r="M250" s="271"/>
      <c r="N250" s="271"/>
      <c r="O250" s="271"/>
      <c r="P250" s="271"/>
      <c r="Q250" s="271"/>
      <c r="R250" s="271"/>
      <c r="S250" s="271"/>
      <c r="T250" s="271"/>
      <c r="U250" s="271"/>
      <c r="V250" s="271"/>
      <c r="W250" s="271"/>
      <c r="X250" s="271"/>
      <c r="Y250" s="271"/>
      <c r="Z250" s="271"/>
      <c r="AA250" s="271"/>
      <c r="AB250" s="271"/>
      <c r="AC250" s="271"/>
      <c r="AD250" s="271"/>
      <c r="AE250" s="271"/>
      <c r="AF250" s="271"/>
      <c r="AG250" s="271"/>
      <c r="AH250" s="271"/>
      <c r="AI250" s="271"/>
      <c r="AJ250" s="271"/>
      <c r="AK250" s="271"/>
      <c r="AL250" s="271"/>
      <c r="AM250" s="271"/>
      <c r="AN250" s="271"/>
      <c r="AO250" s="271"/>
      <c r="AP250" s="271"/>
      <c r="AQ250" s="271"/>
      <c r="AR250" s="271"/>
      <c r="AS250" s="271"/>
      <c r="AT250" s="271"/>
    </row>
    <row r="251" spans="1:46" s="260" customFormat="1" ht="15" hidden="1" customHeight="1" outlineLevel="1" x14ac:dyDescent="0.2">
      <c r="A251" s="348" t="s">
        <v>230</v>
      </c>
      <c r="B251" s="346">
        <f t="shared" si="7"/>
        <v>0</v>
      </c>
      <c r="C251" s="346">
        <f t="shared" si="2"/>
        <v>0</v>
      </c>
      <c r="D251" s="523">
        <f t="shared" si="3"/>
        <v>0</v>
      </c>
      <c r="E251" s="523"/>
      <c r="F251" s="346">
        <f t="shared" si="4"/>
        <v>0</v>
      </c>
      <c r="G251" s="341">
        <f t="shared" si="5"/>
        <v>0</v>
      </c>
      <c r="H251" s="341">
        <f t="shared" si="8"/>
        <v>0</v>
      </c>
      <c r="I251" s="344">
        <f t="shared" si="6"/>
        <v>0</v>
      </c>
      <c r="J251" s="271"/>
      <c r="K251" s="271"/>
      <c r="L251" s="271"/>
      <c r="M251" s="271"/>
      <c r="N251" s="271"/>
      <c r="O251" s="271"/>
      <c r="P251" s="271"/>
      <c r="Q251" s="271"/>
      <c r="R251" s="271"/>
      <c r="S251" s="271"/>
      <c r="T251" s="271"/>
      <c r="U251" s="271"/>
      <c r="V251" s="271"/>
      <c r="W251" s="271"/>
      <c r="X251" s="271"/>
      <c r="Y251" s="271"/>
      <c r="Z251" s="271"/>
      <c r="AA251" s="271"/>
      <c r="AB251" s="271"/>
      <c r="AC251" s="271"/>
      <c r="AD251" s="271"/>
      <c r="AE251" s="271"/>
      <c r="AF251" s="271"/>
      <c r="AG251" s="271"/>
      <c r="AH251" s="271"/>
      <c r="AI251" s="271"/>
      <c r="AJ251" s="271"/>
      <c r="AK251" s="271"/>
      <c r="AL251" s="271"/>
      <c r="AM251" s="271"/>
      <c r="AN251" s="271"/>
      <c r="AO251" s="271"/>
      <c r="AP251" s="271"/>
      <c r="AQ251" s="271"/>
      <c r="AR251" s="271"/>
      <c r="AS251" s="271"/>
      <c r="AT251" s="271"/>
    </row>
    <row r="252" spans="1:46" s="260" customFormat="1" ht="15.75" hidden="1" customHeight="1" outlineLevel="1" x14ac:dyDescent="0.2">
      <c r="A252" s="351" t="s">
        <v>273</v>
      </c>
      <c r="B252" s="346">
        <f t="shared" si="7"/>
        <v>0</v>
      </c>
      <c r="C252" s="346">
        <f t="shared" si="2"/>
        <v>0</v>
      </c>
      <c r="D252" s="523">
        <f t="shared" si="3"/>
        <v>0</v>
      </c>
      <c r="E252" s="523"/>
      <c r="F252" s="346">
        <f t="shared" si="4"/>
        <v>0</v>
      </c>
      <c r="G252" s="341">
        <f t="shared" si="5"/>
        <v>0</v>
      </c>
      <c r="H252" s="341">
        <f t="shared" si="8"/>
        <v>0</v>
      </c>
      <c r="I252" s="344">
        <f t="shared" si="6"/>
        <v>0</v>
      </c>
      <c r="J252" s="271"/>
      <c r="K252" s="271"/>
      <c r="L252" s="271"/>
      <c r="M252" s="271"/>
      <c r="N252" s="271"/>
      <c r="O252" s="271"/>
      <c r="P252" s="271"/>
      <c r="Q252" s="271"/>
      <c r="R252" s="271"/>
      <c r="S252" s="271"/>
      <c r="T252" s="271"/>
      <c r="U252" s="271"/>
      <c r="V252" s="271"/>
      <c r="W252" s="271"/>
      <c r="X252" s="271"/>
      <c r="Y252" s="271"/>
      <c r="Z252" s="271"/>
      <c r="AA252" s="271"/>
      <c r="AB252" s="271"/>
      <c r="AC252" s="271"/>
      <c r="AD252" s="271"/>
      <c r="AE252" s="271"/>
      <c r="AF252" s="271"/>
      <c r="AG252" s="271"/>
      <c r="AH252" s="271"/>
      <c r="AI252" s="271"/>
      <c r="AJ252" s="271"/>
      <c r="AK252" s="271"/>
      <c r="AL252" s="271"/>
      <c r="AM252" s="271"/>
      <c r="AN252" s="271"/>
      <c r="AO252" s="271"/>
      <c r="AP252" s="271"/>
      <c r="AQ252" s="271"/>
      <c r="AR252" s="271"/>
      <c r="AS252" s="271"/>
      <c r="AT252" s="271"/>
    </row>
    <row r="253" spans="1:46" s="260" customFormat="1" ht="15.75" hidden="1" customHeight="1" outlineLevel="1" x14ac:dyDescent="0.2">
      <c r="A253" s="352" t="s">
        <v>274</v>
      </c>
      <c r="B253" s="346">
        <f t="shared" si="7"/>
        <v>41512</v>
      </c>
      <c r="C253" s="346">
        <f t="shared" si="2"/>
        <v>0</v>
      </c>
      <c r="D253" s="523">
        <f t="shared" si="3"/>
        <v>0</v>
      </c>
      <c r="E253" s="523"/>
      <c r="F253" s="346">
        <f t="shared" si="4"/>
        <v>0</v>
      </c>
      <c r="G253" s="341">
        <f t="shared" si="5"/>
        <v>0</v>
      </c>
      <c r="H253" s="341">
        <f t="shared" si="8"/>
        <v>0</v>
      </c>
      <c r="I253" s="344">
        <f t="shared" si="6"/>
        <v>41512</v>
      </c>
      <c r="J253" s="271"/>
      <c r="K253" s="271"/>
      <c r="L253" s="271"/>
      <c r="M253" s="271"/>
      <c r="N253" s="271"/>
      <c r="O253" s="271"/>
      <c r="P253" s="271"/>
      <c r="Q253" s="271"/>
      <c r="R253" s="271"/>
      <c r="S253" s="271"/>
      <c r="T253" s="271"/>
      <c r="U253" s="271"/>
      <c r="V253" s="271"/>
      <c r="W253" s="271"/>
      <c r="X253" s="271"/>
      <c r="Y253" s="271"/>
      <c r="Z253" s="271"/>
      <c r="AA253" s="271"/>
      <c r="AB253" s="271"/>
      <c r="AC253" s="271"/>
      <c r="AD253" s="271"/>
      <c r="AE253" s="271"/>
      <c r="AF253" s="271"/>
      <c r="AG253" s="271"/>
      <c r="AH253" s="271"/>
      <c r="AI253" s="271"/>
      <c r="AJ253" s="271"/>
      <c r="AK253" s="271"/>
      <c r="AL253" s="271"/>
      <c r="AM253" s="271"/>
      <c r="AN253" s="271"/>
      <c r="AO253" s="271"/>
      <c r="AP253" s="271"/>
      <c r="AQ253" s="271"/>
      <c r="AR253" s="271"/>
      <c r="AS253" s="271"/>
      <c r="AT253" s="271"/>
    </row>
    <row r="254" spans="1:46" s="260" customFormat="1" ht="13.5" hidden="1" customHeight="1" outlineLevel="1" x14ac:dyDescent="0.2">
      <c r="A254" s="351" t="s">
        <v>271</v>
      </c>
      <c r="B254" s="346">
        <f t="shared" si="7"/>
        <v>4338</v>
      </c>
      <c r="C254" s="346">
        <f t="shared" si="2"/>
        <v>4338</v>
      </c>
      <c r="D254" s="523">
        <f t="shared" si="3"/>
        <v>0</v>
      </c>
      <c r="E254" s="523"/>
      <c r="F254" s="346">
        <f t="shared" si="4"/>
        <v>0</v>
      </c>
      <c r="G254" s="341">
        <f t="shared" si="5"/>
        <v>0</v>
      </c>
      <c r="H254" s="341">
        <f t="shared" si="8"/>
        <v>0</v>
      </c>
      <c r="I254" s="344">
        <f t="shared" si="6"/>
        <v>8676</v>
      </c>
      <c r="J254" s="271"/>
      <c r="K254" s="271"/>
      <c r="L254" s="271"/>
      <c r="M254" s="271"/>
      <c r="N254" s="271"/>
      <c r="O254" s="271"/>
      <c r="P254" s="271"/>
      <c r="Q254" s="271"/>
      <c r="R254" s="271"/>
      <c r="S254" s="271"/>
      <c r="T254" s="271"/>
      <c r="U254" s="271"/>
      <c r="V254" s="271"/>
      <c r="W254" s="271"/>
      <c r="X254" s="271"/>
      <c r="Y254" s="271"/>
      <c r="Z254" s="271"/>
      <c r="AA254" s="271"/>
      <c r="AB254" s="271"/>
      <c r="AC254" s="271"/>
      <c r="AD254" s="271"/>
      <c r="AE254" s="271"/>
      <c r="AF254" s="271"/>
      <c r="AG254" s="271"/>
      <c r="AH254" s="271"/>
      <c r="AI254" s="271"/>
      <c r="AJ254" s="271"/>
      <c r="AK254" s="271"/>
      <c r="AL254" s="271"/>
      <c r="AM254" s="271"/>
      <c r="AN254" s="271"/>
      <c r="AO254" s="271"/>
      <c r="AP254" s="271"/>
      <c r="AQ254" s="271"/>
      <c r="AR254" s="271"/>
      <c r="AS254" s="271"/>
      <c r="AT254" s="271"/>
    </row>
    <row r="255" spans="1:46" s="260" customFormat="1" ht="12.75" hidden="1" customHeight="1" outlineLevel="1" x14ac:dyDescent="0.2">
      <c r="A255" s="352" t="s">
        <v>272</v>
      </c>
      <c r="B255" s="346">
        <f t="shared" si="7"/>
        <v>0</v>
      </c>
      <c r="C255" s="346">
        <f t="shared" si="2"/>
        <v>0</v>
      </c>
      <c r="D255" s="523">
        <f t="shared" si="3"/>
        <v>0</v>
      </c>
      <c r="E255" s="523"/>
      <c r="F255" s="346">
        <f t="shared" si="4"/>
        <v>0</v>
      </c>
      <c r="G255" s="341">
        <f t="shared" si="5"/>
        <v>0</v>
      </c>
      <c r="H255" s="341">
        <f t="shared" si="8"/>
        <v>0</v>
      </c>
      <c r="I255" s="344">
        <f t="shared" si="6"/>
        <v>0</v>
      </c>
      <c r="J255" s="271"/>
      <c r="K255" s="271"/>
      <c r="L255" s="271"/>
      <c r="M255" s="271"/>
      <c r="N255" s="271"/>
      <c r="O255" s="271"/>
      <c r="P255" s="271"/>
      <c r="Q255" s="271"/>
      <c r="R255" s="271"/>
      <c r="S255" s="271"/>
      <c r="T255" s="271"/>
      <c r="U255" s="271"/>
      <c r="V255" s="271"/>
      <c r="W255" s="271"/>
      <c r="X255" s="271"/>
      <c r="Y255" s="271"/>
      <c r="Z255" s="271"/>
      <c r="AA255" s="271"/>
      <c r="AB255" s="271"/>
      <c r="AC255" s="271"/>
      <c r="AD255" s="271"/>
      <c r="AE255" s="271"/>
      <c r="AF255" s="271"/>
      <c r="AG255" s="271"/>
      <c r="AH255" s="271"/>
      <c r="AI255" s="271"/>
      <c r="AJ255" s="271"/>
      <c r="AK255" s="271"/>
      <c r="AL255" s="271"/>
      <c r="AM255" s="271"/>
      <c r="AN255" s="271"/>
      <c r="AO255" s="271"/>
      <c r="AP255" s="271"/>
      <c r="AQ255" s="271"/>
      <c r="AR255" s="271"/>
      <c r="AS255" s="271"/>
      <c r="AT255" s="271"/>
    </row>
    <row r="256" spans="1:46" s="260" customFormat="1" ht="12.75" hidden="1" customHeight="1" outlineLevel="1" x14ac:dyDescent="0.2">
      <c r="A256" s="315"/>
      <c r="B256" s="345"/>
      <c r="C256" s="345"/>
      <c r="D256" s="290"/>
      <c r="E256" s="290"/>
      <c r="F256" s="271"/>
      <c r="G256" s="271"/>
      <c r="H256" s="271"/>
      <c r="I256" s="271"/>
      <c r="J256" s="271"/>
      <c r="K256" s="271"/>
      <c r="L256" s="271"/>
      <c r="M256" s="271"/>
      <c r="N256" s="271"/>
      <c r="O256" s="271"/>
      <c r="P256" s="271"/>
      <c r="Q256" s="271"/>
      <c r="R256" s="271"/>
      <c r="S256" s="271"/>
      <c r="T256" s="271"/>
      <c r="U256" s="271"/>
      <c r="V256" s="271"/>
      <c r="W256" s="271"/>
      <c r="X256" s="271"/>
      <c r="Y256" s="271"/>
      <c r="Z256" s="271"/>
      <c r="AA256" s="271"/>
      <c r="AB256" s="271"/>
      <c r="AC256" s="271"/>
      <c r="AD256" s="271"/>
      <c r="AE256" s="271"/>
      <c r="AF256" s="271"/>
      <c r="AG256" s="271"/>
      <c r="AH256" s="271"/>
      <c r="AI256" s="271"/>
      <c r="AJ256" s="271"/>
      <c r="AK256" s="271"/>
      <c r="AL256" s="271"/>
      <c r="AM256" s="271"/>
      <c r="AN256" s="271"/>
      <c r="AO256" s="271"/>
      <c r="AP256" s="271"/>
      <c r="AQ256" s="271"/>
      <c r="AR256" s="271"/>
      <c r="AS256" s="271"/>
      <c r="AT256" s="271"/>
    </row>
    <row r="257" spans="1:46" s="260" customFormat="1" ht="12.75" hidden="1" customHeight="1" outlineLevel="1" x14ac:dyDescent="0.2">
      <c r="A257" s="290"/>
      <c r="B257" s="290"/>
      <c r="C257" s="290"/>
      <c r="D257" s="271"/>
      <c r="E257" s="271"/>
      <c r="F257" s="271"/>
      <c r="G257" s="271"/>
      <c r="H257" s="271"/>
      <c r="I257" s="271"/>
      <c r="J257" s="271"/>
      <c r="K257" s="271"/>
      <c r="L257" s="271"/>
      <c r="M257" s="271"/>
      <c r="N257" s="271"/>
      <c r="O257" s="271"/>
      <c r="P257" s="271"/>
      <c r="Q257" s="271"/>
      <c r="R257" s="271"/>
      <c r="S257" s="271"/>
      <c r="T257" s="271"/>
      <c r="U257" s="271"/>
      <c r="V257" s="271"/>
      <c r="W257" s="271"/>
      <c r="X257" s="271"/>
      <c r="Y257" s="271"/>
      <c r="Z257" s="271"/>
      <c r="AA257" s="271"/>
      <c r="AB257" s="271"/>
      <c r="AC257" s="271"/>
      <c r="AD257" s="271"/>
      <c r="AE257" s="271"/>
      <c r="AF257" s="271"/>
      <c r="AG257" s="271"/>
      <c r="AH257" s="271"/>
      <c r="AI257" s="271"/>
      <c r="AJ257" s="271"/>
      <c r="AK257" s="271"/>
      <c r="AL257" s="271"/>
      <c r="AM257" s="271"/>
      <c r="AN257" s="271"/>
      <c r="AO257" s="271"/>
      <c r="AP257" s="271"/>
      <c r="AQ257" s="271"/>
      <c r="AR257" s="271"/>
      <c r="AS257" s="271"/>
      <c r="AT257" s="271"/>
    </row>
    <row r="258" spans="1:46" s="260" customFormat="1" ht="12.75" hidden="1" customHeight="1" outlineLevel="1" x14ac:dyDescent="0.2">
      <c r="A258" s="353" t="s">
        <v>20</v>
      </c>
      <c r="B258" s="353"/>
      <c r="C258" s="353"/>
      <c r="D258" s="353"/>
      <c r="E258" s="353"/>
      <c r="F258" s="353"/>
      <c r="G258" s="353"/>
      <c r="H258" s="353"/>
      <c r="I258" s="353"/>
      <c r="J258" s="353"/>
      <c r="K258" s="271"/>
      <c r="L258" s="271"/>
      <c r="M258" s="271"/>
      <c r="N258" s="271"/>
      <c r="O258" s="271"/>
      <c r="P258" s="271"/>
      <c r="Q258" s="271"/>
      <c r="R258" s="271"/>
      <c r="S258" s="271"/>
      <c r="T258" s="271"/>
      <c r="U258" s="271"/>
      <c r="V258" s="271"/>
      <c r="W258" s="271"/>
      <c r="X258" s="271"/>
      <c r="Y258" s="271"/>
      <c r="Z258" s="271"/>
      <c r="AA258" s="271"/>
      <c r="AB258" s="271"/>
      <c r="AC258" s="271"/>
      <c r="AD258" s="271"/>
      <c r="AE258" s="271"/>
      <c r="AF258" s="271"/>
      <c r="AG258" s="271"/>
      <c r="AH258" s="271"/>
      <c r="AI258" s="271"/>
      <c r="AJ258" s="271"/>
      <c r="AK258" s="271"/>
      <c r="AL258" s="271"/>
      <c r="AM258" s="271"/>
      <c r="AN258" s="271"/>
      <c r="AO258" s="271"/>
      <c r="AP258" s="271"/>
      <c r="AQ258" s="271"/>
      <c r="AR258" s="271"/>
      <c r="AS258" s="271"/>
      <c r="AT258" s="271"/>
    </row>
    <row r="259" spans="1:46" s="260" customFormat="1" ht="12.75" hidden="1" customHeight="1" outlineLevel="1" x14ac:dyDescent="0.2">
      <c r="A259" s="353" t="s">
        <v>233</v>
      </c>
      <c r="B259" s="353"/>
      <c r="C259" s="353"/>
      <c r="D259" s="353"/>
      <c r="E259" s="353"/>
      <c r="F259" s="353"/>
      <c r="G259" s="353"/>
      <c r="H259" s="353"/>
      <c r="I259" s="353"/>
      <c r="J259" s="353"/>
      <c r="K259" s="271"/>
      <c r="L259" s="271"/>
      <c r="M259" s="271"/>
      <c r="N259" s="271"/>
      <c r="O259" s="271"/>
      <c r="P259" s="271"/>
      <c r="Q259" s="271"/>
      <c r="R259" s="271"/>
      <c r="S259" s="271"/>
      <c r="T259" s="271"/>
      <c r="U259" s="271"/>
      <c r="V259" s="271"/>
      <c r="W259" s="271"/>
      <c r="X259" s="271"/>
      <c r="Y259" s="271"/>
      <c r="Z259" s="271"/>
      <c r="AA259" s="271"/>
      <c r="AB259" s="271"/>
      <c r="AC259" s="271"/>
      <c r="AD259" s="271"/>
      <c r="AE259" s="271"/>
      <c r="AF259" s="271"/>
      <c r="AG259" s="271"/>
      <c r="AH259" s="271"/>
      <c r="AI259" s="271"/>
      <c r="AJ259" s="271"/>
      <c r="AK259" s="271"/>
      <c r="AL259" s="271"/>
      <c r="AM259" s="271"/>
      <c r="AN259" s="271"/>
      <c r="AO259" s="271"/>
      <c r="AP259" s="271"/>
      <c r="AQ259" s="271"/>
      <c r="AR259" s="271"/>
      <c r="AS259" s="271"/>
      <c r="AT259" s="271"/>
    </row>
    <row r="260" spans="1:46" s="260" customFormat="1" ht="12.75" hidden="1" customHeight="1" outlineLevel="1" x14ac:dyDescent="0.2">
      <c r="A260" s="261"/>
      <c r="B260" s="261"/>
      <c r="C260" s="261"/>
      <c r="D260" s="261"/>
      <c r="E260" s="261"/>
      <c r="F260" s="261"/>
      <c r="G260" s="261"/>
      <c r="H260" s="261"/>
      <c r="I260" s="259"/>
      <c r="J260" s="259"/>
      <c r="K260" s="259"/>
      <c r="L260" s="259"/>
      <c r="M260" s="259"/>
      <c r="N260" s="259"/>
      <c r="O260" s="259"/>
      <c r="P260" s="259"/>
      <c r="Q260" s="259"/>
      <c r="R260" s="259"/>
      <c r="AI260" s="270"/>
    </row>
    <row r="261" spans="1:46" s="260" customFormat="1" ht="12.75" hidden="1" customHeight="1" outlineLevel="1" x14ac:dyDescent="0.2">
      <c r="A261" s="261"/>
      <c r="B261" s="261"/>
      <c r="C261" s="261"/>
      <c r="D261" s="261"/>
      <c r="E261" s="261"/>
      <c r="F261" s="261"/>
      <c r="G261" s="261"/>
      <c r="H261" s="261"/>
      <c r="I261" s="259"/>
      <c r="J261" s="259"/>
      <c r="K261" s="259"/>
      <c r="L261" s="259"/>
      <c r="M261" s="259"/>
      <c r="N261" s="259"/>
      <c r="O261" s="259"/>
      <c r="P261" s="259"/>
      <c r="Q261" s="259"/>
      <c r="R261" s="259"/>
      <c r="AI261" s="270"/>
    </row>
    <row r="262" spans="1:46" s="260" customFormat="1" ht="12.75" hidden="1" customHeight="1" outlineLevel="1" x14ac:dyDescent="0.2">
      <c r="A262" s="261"/>
      <c r="B262" s="261"/>
      <c r="C262" s="261"/>
      <c r="D262" s="261"/>
      <c r="E262" s="261"/>
      <c r="F262" s="261"/>
      <c r="G262" s="261"/>
      <c r="H262" s="261"/>
      <c r="I262" s="259"/>
      <c r="J262" s="259"/>
      <c r="K262" s="259"/>
      <c r="L262" s="259"/>
      <c r="M262" s="259"/>
      <c r="N262" s="259"/>
      <c r="O262" s="259"/>
      <c r="P262" s="259"/>
      <c r="Q262" s="259"/>
      <c r="R262" s="259"/>
      <c r="AI262" s="270"/>
    </row>
    <row r="263" spans="1:46" s="260" customFormat="1" ht="12.75" hidden="1" customHeight="1" outlineLevel="1" x14ac:dyDescent="0.2">
      <c r="A263" s="261"/>
      <c r="B263" s="261"/>
      <c r="C263" s="261"/>
      <c r="D263" s="261"/>
      <c r="E263" s="261"/>
      <c r="F263" s="261"/>
      <c r="G263" s="261"/>
      <c r="H263" s="261"/>
      <c r="I263" s="259"/>
      <c r="J263" s="259"/>
      <c r="K263" s="259"/>
      <c r="L263" s="259"/>
      <c r="M263" s="259"/>
      <c r="N263" s="259"/>
      <c r="O263" s="259"/>
      <c r="P263" s="259"/>
      <c r="Q263" s="259"/>
      <c r="R263" s="259"/>
      <c r="AI263" s="270"/>
    </row>
    <row r="264" spans="1:46" s="260" customFormat="1" ht="12.75" customHeight="1" collapsed="1" x14ac:dyDescent="0.2">
      <c r="A264" s="261"/>
      <c r="B264" s="261"/>
      <c r="C264" s="261"/>
      <c r="D264" s="261"/>
      <c r="E264" s="261"/>
      <c r="F264" s="261"/>
      <c r="G264" s="261"/>
      <c r="H264" s="261"/>
      <c r="I264" s="259"/>
      <c r="J264" s="259"/>
      <c r="K264" s="259"/>
      <c r="L264" s="259"/>
      <c r="M264" s="259"/>
      <c r="N264" s="259"/>
      <c r="O264" s="259"/>
      <c r="P264" s="259"/>
      <c r="Q264" s="259"/>
      <c r="R264" s="259"/>
      <c r="AI264" s="270"/>
    </row>
    <row r="265" spans="1:46" x14ac:dyDescent="0.2">
      <c r="A265" s="260"/>
      <c r="B265" s="260"/>
      <c r="C265" s="260"/>
      <c r="D265" s="260"/>
      <c r="E265" s="260"/>
      <c r="F265" s="260"/>
      <c r="G265" s="260"/>
      <c r="H265" s="260"/>
      <c r="I265" s="260"/>
      <c r="J265" s="260"/>
      <c r="K265" s="260"/>
      <c r="L265" s="260"/>
      <c r="M265" s="260"/>
      <c r="N265" s="260"/>
      <c r="O265" s="260"/>
      <c r="P265" s="260"/>
      <c r="Q265" s="260"/>
      <c r="R265" s="260"/>
      <c r="S265" s="260"/>
      <c r="T265" s="260"/>
      <c r="U265" s="260"/>
      <c r="V265" s="260"/>
      <c r="W265" s="260"/>
      <c r="X265" s="260"/>
      <c r="Y265" s="260"/>
      <c r="Z265" s="260"/>
      <c r="AA265" s="260"/>
      <c r="AB265" s="260"/>
      <c r="AC265" s="260"/>
      <c r="AD265" s="260"/>
      <c r="AE265" s="260"/>
      <c r="AF265" s="260"/>
      <c r="AG265" s="260"/>
      <c r="AH265" s="260"/>
      <c r="AJ265" s="260"/>
      <c r="AK265" s="260"/>
      <c r="AL265" s="260"/>
      <c r="AM265" s="260"/>
      <c r="AN265" s="260"/>
      <c r="AO265" s="260"/>
      <c r="AP265" s="260"/>
      <c r="AQ265" s="260"/>
      <c r="AR265" s="260"/>
      <c r="AS265" s="260"/>
    </row>
    <row r="266" spans="1:46" s="161" customFormat="1" x14ac:dyDescent="0.2">
      <c r="A266" s="260"/>
      <c r="B266" s="260"/>
      <c r="C266" s="260"/>
      <c r="D266" s="260"/>
      <c r="E266" s="260"/>
      <c r="F266" s="260"/>
      <c r="G266" s="260"/>
      <c r="H266" s="260"/>
      <c r="I266" s="260"/>
      <c r="J266" s="260"/>
      <c r="K266" s="260"/>
      <c r="L266" s="260"/>
      <c r="M266" s="260"/>
      <c r="N266" s="260"/>
      <c r="O266" s="260"/>
      <c r="P266" s="260"/>
      <c r="Q266" s="260"/>
      <c r="R266" s="260"/>
      <c r="S266" s="260"/>
      <c r="T266" s="260"/>
      <c r="U266" s="260"/>
      <c r="V266" s="260"/>
      <c r="W266" s="260"/>
      <c r="X266" s="260"/>
      <c r="Y266" s="260"/>
      <c r="Z266" s="260"/>
      <c r="AA266" s="260"/>
      <c r="AB266" s="260"/>
      <c r="AC266" s="260"/>
      <c r="AD266" s="260"/>
      <c r="AE266" s="260"/>
      <c r="AF266" s="260"/>
      <c r="AG266" s="260"/>
      <c r="AH266" s="260"/>
      <c r="AI266" s="270"/>
      <c r="AJ266" s="260"/>
      <c r="AK266" s="260"/>
      <c r="AL266" s="260"/>
      <c r="AM266" s="260"/>
      <c r="AN266" s="260"/>
      <c r="AO266" s="260"/>
      <c r="AP266" s="260"/>
      <c r="AQ266" s="260"/>
      <c r="AR266" s="260"/>
      <c r="AS266" s="260"/>
    </row>
    <row r="267" spans="1:46" s="161" customFormat="1" ht="15" x14ac:dyDescent="0.2">
      <c r="A267" s="159" t="s">
        <v>7</v>
      </c>
      <c r="B267" s="466"/>
      <c r="C267" s="467"/>
      <c r="D267" s="260"/>
      <c r="E267" s="260"/>
      <c r="F267" s="260"/>
      <c r="G267" s="260"/>
      <c r="H267" s="260"/>
      <c r="I267" s="260"/>
      <c r="J267" s="260"/>
      <c r="K267" s="260"/>
      <c r="L267" s="260"/>
      <c r="M267" s="260"/>
      <c r="N267" s="260"/>
      <c r="O267" s="260"/>
      <c r="P267" s="260"/>
      <c r="Q267" s="260"/>
      <c r="R267" s="260"/>
      <c r="S267" s="260"/>
      <c r="T267" s="260"/>
      <c r="U267" s="260"/>
      <c r="V267" s="260"/>
      <c r="W267" s="260"/>
      <c r="X267" s="260"/>
      <c r="Y267" s="260"/>
      <c r="Z267" s="260"/>
      <c r="AA267" s="260"/>
      <c r="AB267" s="260"/>
      <c r="AC267" s="260"/>
      <c r="AD267" s="260"/>
      <c r="AE267" s="260"/>
      <c r="AF267" s="260"/>
      <c r="AG267" s="260"/>
      <c r="AH267" s="260"/>
      <c r="AI267" s="270"/>
      <c r="AJ267" s="260"/>
      <c r="AK267" s="260"/>
      <c r="AL267" s="260"/>
      <c r="AM267" s="260"/>
      <c r="AN267" s="260"/>
      <c r="AO267" s="260"/>
      <c r="AP267" s="260"/>
      <c r="AQ267" s="260"/>
      <c r="AR267" s="260"/>
      <c r="AS267" s="260"/>
      <c r="AT267" s="260"/>
    </row>
    <row r="268" spans="1:46" s="161" customFormat="1" ht="15" x14ac:dyDescent="0.2">
      <c r="A268" s="193" t="s">
        <v>254</v>
      </c>
      <c r="B268" s="468"/>
      <c r="C268" s="469"/>
      <c r="D268" s="260"/>
      <c r="E268" s="260"/>
      <c r="F268" s="260"/>
      <c r="G268" s="260"/>
      <c r="H268" s="260"/>
      <c r="I268" s="260"/>
      <c r="J268" s="260"/>
      <c r="K268" s="260"/>
      <c r="L268" s="260"/>
      <c r="M268" s="260"/>
      <c r="N268" s="260"/>
      <c r="O268" s="260"/>
      <c r="P268" s="260"/>
      <c r="Q268" s="260"/>
      <c r="R268" s="260"/>
      <c r="S268" s="260"/>
      <c r="T268" s="260"/>
      <c r="U268" s="260"/>
      <c r="V268" s="260"/>
      <c r="W268" s="260"/>
      <c r="X268" s="260"/>
      <c r="Y268" s="260"/>
      <c r="Z268" s="260"/>
      <c r="AA268" s="260"/>
      <c r="AB268" s="260"/>
      <c r="AC268" s="260"/>
      <c r="AD268" s="260"/>
      <c r="AE268" s="260"/>
      <c r="AF268" s="260"/>
      <c r="AG268" s="260"/>
      <c r="AH268" s="260"/>
      <c r="AI268" s="270"/>
      <c r="AJ268" s="260"/>
      <c r="AK268" s="260"/>
      <c r="AL268" s="260"/>
      <c r="AM268" s="260"/>
      <c r="AN268" s="260"/>
      <c r="AO268" s="260"/>
      <c r="AP268" s="260"/>
      <c r="AQ268" s="260"/>
      <c r="AR268" s="260"/>
      <c r="AS268" s="260"/>
      <c r="AT268" s="260"/>
    </row>
    <row r="269" spans="1:46" s="161" customFormat="1" ht="15" x14ac:dyDescent="0.2">
      <c r="A269" s="193" t="s">
        <v>255</v>
      </c>
      <c r="B269" s="468"/>
      <c r="C269" s="469"/>
      <c r="D269" s="260"/>
      <c r="E269" s="260"/>
      <c r="F269" s="260"/>
      <c r="G269" s="260"/>
      <c r="H269" s="260"/>
      <c r="I269" s="260"/>
      <c r="J269" s="260"/>
      <c r="K269" s="260"/>
      <c r="L269" s="260"/>
      <c r="M269" s="260"/>
      <c r="N269" s="260"/>
      <c r="O269" s="260"/>
      <c r="P269" s="260"/>
      <c r="Q269" s="260"/>
      <c r="R269" s="260"/>
      <c r="S269" s="260"/>
      <c r="T269" s="260"/>
      <c r="U269" s="260"/>
      <c r="V269" s="260"/>
      <c r="W269" s="260"/>
      <c r="X269" s="260"/>
      <c r="Y269" s="260"/>
      <c r="Z269" s="260"/>
      <c r="AA269" s="260"/>
      <c r="AB269" s="260"/>
      <c r="AC269" s="260"/>
      <c r="AD269" s="260"/>
      <c r="AE269" s="260"/>
      <c r="AF269" s="260"/>
      <c r="AG269" s="260"/>
      <c r="AH269" s="260"/>
      <c r="AI269" s="270"/>
      <c r="AJ269" s="260"/>
      <c r="AK269" s="260"/>
      <c r="AL269" s="260"/>
      <c r="AM269" s="260"/>
      <c r="AN269" s="260"/>
      <c r="AO269" s="260"/>
      <c r="AP269" s="260"/>
      <c r="AQ269" s="260"/>
      <c r="AR269" s="260"/>
      <c r="AS269" s="260"/>
      <c r="AT269" s="260"/>
    </row>
    <row r="270" spans="1:46" s="161" customFormat="1" ht="15" x14ac:dyDescent="0.2">
      <c r="A270" s="193" t="s">
        <v>5</v>
      </c>
      <c r="B270" s="468"/>
      <c r="C270" s="469"/>
      <c r="D270" s="260"/>
      <c r="E270" s="260"/>
      <c r="F270" s="260"/>
      <c r="G270" s="260"/>
      <c r="H270" s="260"/>
      <c r="I270" s="260"/>
      <c r="J270" s="260"/>
      <c r="K270" s="260"/>
      <c r="L270" s="260"/>
      <c r="M270" s="260"/>
      <c r="N270" s="260"/>
      <c r="O270" s="260"/>
      <c r="P270" s="260"/>
      <c r="Q270" s="260"/>
      <c r="R270" s="260"/>
      <c r="S270" s="260"/>
      <c r="T270" s="260"/>
      <c r="U270" s="260"/>
      <c r="V270" s="260"/>
      <c r="W270" s="260"/>
      <c r="X270" s="260"/>
      <c r="Y270" s="260"/>
      <c r="Z270" s="260"/>
      <c r="AA270" s="260"/>
      <c r="AB270" s="260"/>
      <c r="AC270" s="260"/>
      <c r="AD270" s="260"/>
      <c r="AE270" s="260"/>
      <c r="AF270" s="260"/>
      <c r="AG270" s="260"/>
      <c r="AH270" s="260"/>
      <c r="AI270" s="270"/>
      <c r="AJ270" s="260"/>
      <c r="AK270" s="260"/>
      <c r="AL270" s="260"/>
      <c r="AM270" s="260"/>
      <c r="AN270" s="260"/>
      <c r="AO270" s="260"/>
      <c r="AP270" s="260"/>
      <c r="AQ270" s="260"/>
      <c r="AR270" s="260"/>
      <c r="AS270" s="260"/>
      <c r="AT270" s="260"/>
    </row>
    <row r="271" spans="1:46" s="161" customFormat="1" ht="15" x14ac:dyDescent="0.2">
      <c r="A271" s="193" t="s">
        <v>12</v>
      </c>
      <c r="B271" s="468"/>
      <c r="C271" s="469"/>
      <c r="D271" s="260"/>
      <c r="E271" s="260"/>
      <c r="F271" s="260"/>
      <c r="G271" s="260"/>
      <c r="H271" s="260"/>
      <c r="I271" s="260"/>
      <c r="J271" s="260"/>
      <c r="K271" s="260"/>
      <c r="L271" s="260"/>
      <c r="M271" s="260"/>
      <c r="N271" s="260"/>
      <c r="O271" s="260"/>
      <c r="P271" s="260"/>
      <c r="Q271" s="260"/>
      <c r="R271" s="260"/>
      <c r="S271" s="260"/>
      <c r="T271" s="260"/>
      <c r="U271" s="260"/>
      <c r="V271" s="260"/>
      <c r="W271" s="260"/>
      <c r="X271" s="260"/>
      <c r="Y271" s="260"/>
      <c r="Z271" s="260"/>
      <c r="AA271" s="260"/>
      <c r="AB271" s="260"/>
      <c r="AC271" s="260"/>
      <c r="AD271" s="260"/>
      <c r="AE271" s="260"/>
      <c r="AF271" s="260"/>
      <c r="AG271" s="260"/>
      <c r="AH271" s="260"/>
      <c r="AI271" s="270"/>
      <c r="AJ271" s="260"/>
      <c r="AK271" s="260"/>
      <c r="AL271" s="260"/>
      <c r="AM271" s="260"/>
      <c r="AN271" s="260"/>
      <c r="AO271" s="260"/>
      <c r="AP271" s="260"/>
      <c r="AQ271" s="260"/>
      <c r="AR271" s="260"/>
      <c r="AS271" s="260"/>
      <c r="AT271" s="260"/>
    </row>
    <row r="272" spans="1:46" s="161" customFormat="1" ht="15" x14ac:dyDescent="0.2">
      <c r="A272" s="193" t="s">
        <v>6</v>
      </c>
      <c r="B272" s="468"/>
      <c r="C272" s="469"/>
      <c r="D272" s="260"/>
      <c r="E272" s="260"/>
      <c r="F272" s="260"/>
      <c r="G272" s="260"/>
      <c r="H272" s="260"/>
      <c r="I272" s="260"/>
      <c r="J272" s="260"/>
      <c r="K272" s="260"/>
      <c r="L272" s="260"/>
      <c r="M272" s="260"/>
      <c r="N272" s="260"/>
      <c r="O272" s="260"/>
      <c r="P272" s="260"/>
      <c r="Q272" s="260"/>
      <c r="R272" s="260"/>
      <c r="S272" s="260"/>
      <c r="T272" s="260"/>
      <c r="U272" s="260"/>
      <c r="V272" s="260"/>
      <c r="W272" s="260"/>
      <c r="X272" s="260"/>
      <c r="Y272" s="260"/>
      <c r="Z272" s="260"/>
      <c r="AA272" s="260"/>
      <c r="AB272" s="260"/>
      <c r="AC272" s="260"/>
      <c r="AD272" s="260"/>
      <c r="AE272" s="260"/>
      <c r="AF272" s="260"/>
      <c r="AG272" s="260"/>
      <c r="AH272" s="260"/>
      <c r="AI272" s="270"/>
      <c r="AJ272" s="260"/>
      <c r="AK272" s="260"/>
      <c r="AL272" s="260"/>
      <c r="AM272" s="260"/>
      <c r="AN272" s="260"/>
      <c r="AO272" s="260"/>
      <c r="AP272" s="260"/>
      <c r="AQ272" s="260"/>
      <c r="AR272" s="260"/>
      <c r="AS272" s="260"/>
      <c r="AT272" s="260"/>
    </row>
    <row r="273" spans="1:46" s="161" customFormat="1" ht="15" x14ac:dyDescent="0.2">
      <c r="A273" s="193" t="s">
        <v>8</v>
      </c>
      <c r="B273" s="468"/>
      <c r="C273" s="469"/>
      <c r="D273" s="260"/>
      <c r="E273" s="260"/>
      <c r="F273" s="260"/>
      <c r="G273" s="260"/>
      <c r="H273" s="260"/>
      <c r="I273" s="260"/>
      <c r="J273" s="260"/>
      <c r="K273" s="260"/>
      <c r="L273" s="260"/>
      <c r="M273" s="260"/>
      <c r="N273" s="260"/>
      <c r="O273" s="260"/>
      <c r="P273" s="260"/>
      <c r="Q273" s="260"/>
      <c r="R273" s="260"/>
      <c r="S273" s="260"/>
      <c r="T273" s="260"/>
      <c r="U273" s="260"/>
      <c r="V273" s="260"/>
      <c r="W273" s="260"/>
      <c r="X273" s="260"/>
      <c r="Y273" s="260"/>
      <c r="Z273" s="260"/>
      <c r="AA273" s="260"/>
      <c r="AB273" s="260"/>
      <c r="AC273" s="260"/>
      <c r="AD273" s="260"/>
      <c r="AE273" s="260"/>
      <c r="AF273" s="260"/>
      <c r="AG273" s="260"/>
      <c r="AH273" s="260"/>
      <c r="AI273" s="270"/>
      <c r="AJ273" s="260"/>
      <c r="AK273" s="260"/>
      <c r="AL273" s="260"/>
      <c r="AM273" s="260"/>
      <c r="AN273" s="260"/>
      <c r="AO273" s="260"/>
      <c r="AP273" s="260"/>
      <c r="AQ273" s="260"/>
      <c r="AR273" s="260"/>
      <c r="AS273" s="260"/>
      <c r="AT273" s="260"/>
    </row>
    <row r="274" spans="1:46" s="189" customFormat="1" ht="15" x14ac:dyDescent="0.2">
      <c r="A274" s="194" t="s">
        <v>235</v>
      </c>
      <c r="B274" s="468"/>
      <c r="C274" s="469"/>
      <c r="D274" s="260"/>
      <c r="E274" s="260"/>
      <c r="F274" s="260"/>
      <c r="G274" s="260"/>
      <c r="H274" s="260"/>
      <c r="I274" s="260"/>
      <c r="J274" s="260"/>
      <c r="K274" s="260"/>
      <c r="L274" s="260"/>
      <c r="M274" s="260"/>
      <c r="N274" s="260"/>
      <c r="O274" s="260"/>
      <c r="P274" s="260"/>
      <c r="Q274" s="260"/>
      <c r="R274" s="260"/>
      <c r="S274" s="260"/>
      <c r="T274" s="260"/>
      <c r="U274" s="260"/>
      <c r="V274" s="260"/>
      <c r="W274" s="260"/>
      <c r="X274" s="260"/>
      <c r="Y274" s="260"/>
      <c r="Z274" s="260"/>
      <c r="AA274" s="260"/>
      <c r="AB274" s="260"/>
      <c r="AC274" s="260"/>
      <c r="AD274" s="260"/>
      <c r="AE274" s="260"/>
      <c r="AF274" s="260"/>
      <c r="AG274" s="260"/>
      <c r="AH274" s="260"/>
      <c r="AI274" s="270"/>
      <c r="AJ274" s="260"/>
      <c r="AK274" s="260"/>
      <c r="AL274" s="260"/>
      <c r="AM274" s="260"/>
      <c r="AN274" s="260"/>
      <c r="AO274" s="260"/>
      <c r="AP274" s="260"/>
      <c r="AQ274" s="260"/>
      <c r="AR274" s="260"/>
      <c r="AS274" s="260"/>
      <c r="AT274" s="260"/>
    </row>
    <row r="275" spans="1:46" s="161" customFormat="1" ht="29.25" customHeight="1" x14ac:dyDescent="0.2">
      <c r="A275" s="195" t="s">
        <v>234</v>
      </c>
      <c r="B275" s="468"/>
      <c r="C275" s="469"/>
      <c r="D275" s="260"/>
      <c r="E275" s="260"/>
      <c r="F275" s="260"/>
      <c r="G275" s="260"/>
      <c r="H275" s="260"/>
      <c r="I275" s="260"/>
      <c r="J275" s="260"/>
      <c r="K275" s="260"/>
      <c r="L275" s="260"/>
      <c r="M275" s="260"/>
      <c r="N275" s="260"/>
      <c r="O275" s="260"/>
      <c r="P275" s="260"/>
      <c r="Q275" s="260"/>
      <c r="R275" s="260"/>
      <c r="S275" s="260"/>
      <c r="T275" s="260"/>
      <c r="U275" s="260"/>
      <c r="V275" s="260"/>
      <c r="W275" s="260"/>
      <c r="X275" s="260"/>
      <c r="Y275" s="260"/>
      <c r="Z275" s="260"/>
      <c r="AA275" s="260"/>
      <c r="AB275" s="260"/>
      <c r="AC275" s="260"/>
      <c r="AD275" s="260"/>
      <c r="AE275" s="260"/>
      <c r="AF275" s="260"/>
      <c r="AG275" s="260"/>
      <c r="AH275" s="260"/>
      <c r="AI275" s="270"/>
      <c r="AJ275" s="260"/>
      <c r="AK275" s="260"/>
      <c r="AL275" s="260"/>
      <c r="AM275" s="260"/>
      <c r="AN275" s="260"/>
      <c r="AO275" s="260"/>
      <c r="AP275" s="260"/>
      <c r="AQ275" s="260"/>
      <c r="AR275" s="260"/>
      <c r="AS275" s="260"/>
      <c r="AT275" s="260"/>
    </row>
    <row r="276" spans="1:46" s="178" customFormat="1" ht="30" customHeight="1" x14ac:dyDescent="0.2">
      <c r="A276" s="195" t="s">
        <v>221</v>
      </c>
      <c r="B276" s="468"/>
      <c r="C276" s="469"/>
      <c r="D276" s="260"/>
      <c r="E276" s="260"/>
      <c r="F276" s="260"/>
      <c r="G276" s="260"/>
      <c r="H276" s="260"/>
      <c r="I276" s="260"/>
      <c r="J276" s="260"/>
      <c r="K276" s="260"/>
      <c r="L276" s="260"/>
      <c r="M276" s="260"/>
      <c r="N276" s="260"/>
      <c r="O276" s="260"/>
      <c r="P276" s="260"/>
      <c r="Q276" s="260"/>
      <c r="R276" s="260"/>
      <c r="S276" s="260"/>
      <c r="T276" s="260"/>
      <c r="U276" s="260"/>
      <c r="V276" s="260"/>
      <c r="W276" s="260"/>
      <c r="X276" s="260"/>
      <c r="Y276" s="260"/>
      <c r="Z276" s="260"/>
      <c r="AA276" s="260"/>
      <c r="AB276" s="260"/>
      <c r="AC276" s="260"/>
      <c r="AD276" s="260"/>
      <c r="AE276" s="260"/>
      <c r="AF276" s="260"/>
      <c r="AG276" s="260"/>
      <c r="AH276" s="260"/>
      <c r="AI276" s="270"/>
      <c r="AJ276" s="260"/>
      <c r="AK276" s="260"/>
      <c r="AL276" s="260"/>
      <c r="AM276" s="260"/>
      <c r="AN276" s="260"/>
      <c r="AO276" s="260"/>
      <c r="AP276" s="260"/>
      <c r="AQ276" s="260"/>
      <c r="AR276" s="260"/>
      <c r="AS276" s="260"/>
      <c r="AT276" s="260"/>
    </row>
    <row r="277" spans="1:46" s="161" customFormat="1" x14ac:dyDescent="0.2">
      <c r="A277" s="260"/>
      <c r="B277" s="260"/>
      <c r="C277" s="260"/>
      <c r="D277" s="260"/>
      <c r="E277" s="260"/>
      <c r="F277" s="260"/>
      <c r="G277" s="260"/>
      <c r="H277" s="260"/>
      <c r="I277" s="260"/>
      <c r="J277" s="260"/>
      <c r="K277" s="260"/>
      <c r="L277" s="260"/>
      <c r="M277" s="260"/>
      <c r="N277" s="260"/>
      <c r="O277" s="260"/>
      <c r="P277" s="260"/>
      <c r="Q277" s="260"/>
      <c r="R277" s="260"/>
      <c r="S277" s="260"/>
      <c r="T277" s="260"/>
      <c r="U277" s="260"/>
      <c r="V277" s="260"/>
      <c r="W277" s="260"/>
      <c r="X277" s="260"/>
      <c r="Y277" s="260"/>
      <c r="Z277" s="260"/>
      <c r="AA277" s="260"/>
      <c r="AB277" s="260"/>
      <c r="AC277" s="260"/>
      <c r="AD277" s="260"/>
      <c r="AE277" s="260"/>
      <c r="AF277" s="260"/>
      <c r="AG277" s="260"/>
      <c r="AH277" s="260"/>
      <c r="AI277" s="270"/>
      <c r="AJ277" s="260"/>
      <c r="AK277" s="260"/>
      <c r="AL277" s="260"/>
      <c r="AM277" s="260"/>
      <c r="AN277" s="260"/>
      <c r="AO277" s="260"/>
      <c r="AP277" s="260"/>
      <c r="AQ277" s="260"/>
      <c r="AR277" s="260"/>
      <c r="AS277" s="260"/>
      <c r="AT277" s="260"/>
    </row>
    <row r="278" spans="1:46" ht="18" x14ac:dyDescent="0.25">
      <c r="A278" s="256" t="s">
        <v>0</v>
      </c>
      <c r="B278" s="260"/>
      <c r="C278" s="256" t="s">
        <v>9</v>
      </c>
      <c r="D278" s="260"/>
      <c r="E278" s="256"/>
      <c r="F278" s="260"/>
      <c r="G278" s="256" t="s">
        <v>1</v>
      </c>
      <c r="H278" s="256"/>
      <c r="I278" s="260"/>
      <c r="J278" s="260"/>
      <c r="K278" s="260"/>
      <c r="L278" s="260"/>
      <c r="M278" s="260"/>
      <c r="N278" s="260"/>
      <c r="O278" s="260"/>
      <c r="P278" s="495" t="s">
        <v>11</v>
      </c>
      <c r="Q278" s="495"/>
      <c r="R278" s="495"/>
      <c r="S278" s="256"/>
      <c r="T278" s="260"/>
      <c r="U278" s="256" t="s">
        <v>1</v>
      </c>
      <c r="V278" s="256"/>
      <c r="W278" s="260"/>
      <c r="X278" s="260"/>
      <c r="Y278" s="260"/>
      <c r="Z278" s="260"/>
      <c r="AA278" s="260"/>
      <c r="AB278" s="260"/>
      <c r="AC278" s="260"/>
      <c r="AD278" s="260"/>
      <c r="AE278" s="260"/>
      <c r="AF278" s="260"/>
      <c r="AG278" s="256" t="s">
        <v>10</v>
      </c>
      <c r="AH278" s="256"/>
      <c r="AI278" s="268"/>
      <c r="AJ278" s="256"/>
      <c r="AK278" s="260"/>
      <c r="AL278" s="256" t="s">
        <v>1</v>
      </c>
      <c r="AM278" s="256"/>
      <c r="AN278" s="260"/>
      <c r="AO278" s="260"/>
      <c r="AP278" s="260"/>
      <c r="AQ278" s="260"/>
      <c r="AR278" s="260"/>
      <c r="AS278" s="260"/>
      <c r="AT278" s="260"/>
    </row>
    <row r="282" spans="1:46" x14ac:dyDescent="0.2">
      <c r="A282" s="260"/>
      <c r="B282" s="260"/>
      <c r="C282" s="260"/>
      <c r="D282" s="260"/>
      <c r="E282" s="260"/>
      <c r="F282" s="260"/>
      <c r="G282" s="260"/>
      <c r="H282" s="260"/>
      <c r="I282" s="2"/>
      <c r="J282" s="2"/>
      <c r="K282" s="2"/>
      <c r="L282" s="2"/>
      <c r="M282" s="260"/>
      <c r="N282" s="260"/>
      <c r="O282" s="260"/>
      <c r="P282" s="260"/>
      <c r="Q282" s="260"/>
      <c r="R282" s="260"/>
      <c r="S282" s="260"/>
      <c r="T282" s="260"/>
      <c r="U282" s="260"/>
      <c r="V282" s="260"/>
      <c r="W282" s="2"/>
      <c r="X282" s="2"/>
      <c r="Y282" s="2"/>
      <c r="Z282" s="2"/>
      <c r="AA282" s="2"/>
      <c r="AB282" s="2"/>
      <c r="AC282" s="2"/>
      <c r="AD282" s="252"/>
      <c r="AE282" s="191"/>
      <c r="AF282" s="191"/>
      <c r="AG282" s="191"/>
      <c r="AH282" s="191"/>
      <c r="AI282" s="191"/>
      <c r="AJ282" s="191"/>
      <c r="AK282" s="191"/>
      <c r="AL282" s="191"/>
      <c r="AM282" s="191"/>
      <c r="AN282" s="415" t="s">
        <v>4</v>
      </c>
      <c r="AO282" s="416"/>
      <c r="AP282" s="416"/>
      <c r="AQ282" s="230"/>
      <c r="AR282" s="252"/>
      <c r="AS282" s="252"/>
      <c r="AT282" s="191"/>
    </row>
    <row r="283" spans="1:46" x14ac:dyDescent="0.2">
      <c r="A283" s="260"/>
      <c r="B283" s="260"/>
      <c r="C283" s="260"/>
      <c r="D283" s="260"/>
      <c r="E283" s="260"/>
      <c r="F283" s="260"/>
      <c r="G283" s="260"/>
      <c r="H283" s="260"/>
      <c r="I283" s="403" t="s">
        <v>4</v>
      </c>
      <c r="J283" s="404"/>
      <c r="K283" s="404"/>
      <c r="L283" s="264"/>
      <c r="M283" s="260"/>
      <c r="N283" s="260"/>
      <c r="O283" s="408" t="s">
        <v>216</v>
      </c>
      <c r="P283" s="260"/>
      <c r="Q283" s="260"/>
      <c r="R283" s="260"/>
      <c r="S283" s="260"/>
      <c r="T283" s="260"/>
      <c r="U283" s="260"/>
      <c r="V283" s="260"/>
      <c r="W283" s="403" t="s">
        <v>4</v>
      </c>
      <c r="X283" s="404"/>
      <c r="Y283" s="404"/>
      <c r="Z283" s="404"/>
      <c r="AA283" s="404"/>
      <c r="AB283" s="264"/>
      <c r="AC283" s="2"/>
      <c r="AD283" s="191"/>
      <c r="AE283" s="394" t="s">
        <v>216</v>
      </c>
      <c r="AF283" s="191"/>
      <c r="AG283" s="191"/>
      <c r="AH283" s="191"/>
      <c r="AI283" s="191"/>
      <c r="AJ283" s="191"/>
      <c r="AK283" s="191"/>
      <c r="AL283" s="191"/>
      <c r="AM283" s="191"/>
      <c r="AN283" s="417"/>
      <c r="AO283" s="418"/>
      <c r="AP283" s="418"/>
      <c r="AQ283" s="231"/>
      <c r="AR283" s="252"/>
      <c r="AS283" s="252"/>
      <c r="AT283" s="394" t="s">
        <v>216</v>
      </c>
    </row>
    <row r="284" spans="1:46" x14ac:dyDescent="0.2">
      <c r="A284" s="260"/>
      <c r="B284" s="260"/>
      <c r="C284" s="260"/>
      <c r="D284" s="260"/>
      <c r="E284" s="405" t="s">
        <v>2</v>
      </c>
      <c r="F284" s="408" t="s">
        <v>3</v>
      </c>
      <c r="G284" s="394" t="s">
        <v>224</v>
      </c>
      <c r="H284" s="408" t="s">
        <v>283</v>
      </c>
      <c r="I284" s="391" t="s">
        <v>239</v>
      </c>
      <c r="J284" s="391" t="s">
        <v>284</v>
      </c>
      <c r="K284" s="394" t="s">
        <v>256</v>
      </c>
      <c r="L284" s="391" t="s">
        <v>285</v>
      </c>
      <c r="M284" s="260"/>
      <c r="N284" s="260"/>
      <c r="O284" s="410"/>
      <c r="P284" s="260"/>
      <c r="Q284" s="260"/>
      <c r="R284" s="260"/>
      <c r="S284" s="405" t="s">
        <v>2</v>
      </c>
      <c r="T284" s="394" t="s">
        <v>3</v>
      </c>
      <c r="U284" s="394" t="s">
        <v>224</v>
      </c>
      <c r="V284" s="408" t="s">
        <v>283</v>
      </c>
      <c r="W284" s="394" t="s">
        <v>239</v>
      </c>
      <c r="X284" s="391" t="s">
        <v>284</v>
      </c>
      <c r="Y284" s="391" t="s">
        <v>240</v>
      </c>
      <c r="Z284" s="391" t="s">
        <v>286</v>
      </c>
      <c r="AA284" s="394" t="s">
        <v>232</v>
      </c>
      <c r="AB284" s="391" t="s">
        <v>285</v>
      </c>
      <c r="AC284" s="3"/>
      <c r="AD284" s="191"/>
      <c r="AE284" s="396"/>
      <c r="AF284" s="191"/>
      <c r="AG284" s="505" t="s">
        <v>238</v>
      </c>
      <c r="AH284" s="191"/>
      <c r="AI284" s="191"/>
      <c r="AJ284" s="400" t="s">
        <v>2</v>
      </c>
      <c r="AK284" s="394" t="s">
        <v>3</v>
      </c>
      <c r="AL284" s="394" t="s">
        <v>225</v>
      </c>
      <c r="AM284" s="394" t="s">
        <v>281</v>
      </c>
      <c r="AN284" s="391" t="s">
        <v>231</v>
      </c>
      <c r="AO284" s="391" t="s">
        <v>287</v>
      </c>
      <c r="AP284" s="397" t="s">
        <v>260</v>
      </c>
      <c r="AQ284" s="391" t="s">
        <v>288</v>
      </c>
      <c r="AR284" s="196"/>
      <c r="AS284" s="196"/>
      <c r="AT284" s="396"/>
    </row>
    <row r="285" spans="1:46" x14ac:dyDescent="0.2">
      <c r="A285" s="260"/>
      <c r="B285" s="260"/>
      <c r="C285" s="260"/>
      <c r="D285" s="260"/>
      <c r="E285" s="406"/>
      <c r="F285" s="409"/>
      <c r="G285" s="395"/>
      <c r="H285" s="409"/>
      <c r="I285" s="392"/>
      <c r="J285" s="392"/>
      <c r="K285" s="395"/>
      <c r="L285" s="392"/>
      <c r="M285" s="260"/>
      <c r="N285" s="260"/>
      <c r="O285" s="179"/>
      <c r="P285" s="260"/>
      <c r="Q285" s="260"/>
      <c r="R285" s="260"/>
      <c r="S285" s="406"/>
      <c r="T285" s="395"/>
      <c r="U285" s="395"/>
      <c r="V285" s="409"/>
      <c r="W285" s="395"/>
      <c r="X285" s="392"/>
      <c r="Y285" s="392"/>
      <c r="Z285" s="392"/>
      <c r="AA285" s="395"/>
      <c r="AB285" s="392"/>
      <c r="AC285" s="3"/>
      <c r="AD285" s="196"/>
      <c r="AE285" s="191"/>
      <c r="AF285" s="191"/>
      <c r="AG285" s="505"/>
      <c r="AH285" s="191"/>
      <c r="AI285" s="191"/>
      <c r="AJ285" s="401"/>
      <c r="AK285" s="395"/>
      <c r="AL285" s="395"/>
      <c r="AM285" s="395"/>
      <c r="AN285" s="392"/>
      <c r="AO285" s="392"/>
      <c r="AP285" s="398"/>
      <c r="AQ285" s="392"/>
      <c r="AR285" s="196"/>
      <c r="AS285" s="196"/>
      <c r="AT285" s="191"/>
    </row>
    <row r="286" spans="1:46" ht="76.5" x14ac:dyDescent="0.2">
      <c r="A286" s="260"/>
      <c r="B286" s="260"/>
      <c r="C286" s="260"/>
      <c r="D286" s="260"/>
      <c r="E286" s="407"/>
      <c r="F286" s="410"/>
      <c r="G286" s="396"/>
      <c r="H286" s="410"/>
      <c r="I286" s="393"/>
      <c r="J286" s="393"/>
      <c r="K286" s="396"/>
      <c r="L286" s="393"/>
      <c r="M286" s="260"/>
      <c r="N286" s="254" t="s">
        <v>440</v>
      </c>
      <c r="O286" s="253" t="s">
        <v>217</v>
      </c>
      <c r="P286" s="260"/>
      <c r="Q286" s="383" t="s">
        <v>226</v>
      </c>
      <c r="R286" s="260"/>
      <c r="S286" s="407"/>
      <c r="T286" s="396"/>
      <c r="U286" s="396"/>
      <c r="V286" s="410"/>
      <c r="W286" s="396"/>
      <c r="X286" s="393"/>
      <c r="Y286" s="393"/>
      <c r="Z286" s="393"/>
      <c r="AA286" s="396"/>
      <c r="AB286" s="393"/>
      <c r="AC286" s="3"/>
      <c r="AD286" s="254" t="s">
        <v>440</v>
      </c>
      <c r="AE286" s="254" t="s">
        <v>218</v>
      </c>
      <c r="AF286" s="191"/>
      <c r="AG286" s="505"/>
      <c r="AH286" s="191"/>
      <c r="AI286" s="191"/>
      <c r="AJ286" s="402"/>
      <c r="AK286" s="396"/>
      <c r="AL286" s="396"/>
      <c r="AM286" s="396"/>
      <c r="AN286" s="393"/>
      <c r="AO286" s="393"/>
      <c r="AP286" s="399"/>
      <c r="AQ286" s="393"/>
      <c r="AR286" s="196"/>
      <c r="AS286" s="254" t="s">
        <v>438</v>
      </c>
      <c r="AT286" s="363" t="s">
        <v>439</v>
      </c>
    </row>
    <row r="287" spans="1:46" x14ac:dyDescent="0.2">
      <c r="A287" s="260"/>
      <c r="B287" s="260"/>
      <c r="C287" s="260"/>
      <c r="D287" s="260"/>
      <c r="E287" s="5"/>
      <c r="F287" s="260"/>
      <c r="G287" s="260"/>
      <c r="H287" s="260"/>
      <c r="I287" s="5"/>
      <c r="J287" s="5"/>
      <c r="K287" s="260"/>
      <c r="L287" s="260"/>
      <c r="M287" s="260"/>
      <c r="N287" s="191"/>
      <c r="O287" s="260"/>
      <c r="P287" s="260"/>
      <c r="Q287" s="260"/>
      <c r="R287" s="260"/>
      <c r="S287" s="5"/>
      <c r="T287" s="260"/>
      <c r="U287" s="260"/>
      <c r="V287" s="260"/>
      <c r="W287" s="260"/>
      <c r="X287" s="260"/>
      <c r="Y287" s="5"/>
      <c r="Z287" s="5"/>
      <c r="AA287" s="260"/>
      <c r="AB287" s="260"/>
      <c r="AC287" s="261"/>
      <c r="AD287" s="192"/>
      <c r="AE287" s="191"/>
      <c r="AF287" s="191"/>
      <c r="AG287" s="191"/>
      <c r="AH287" s="191"/>
      <c r="AI287" s="191"/>
      <c r="AJ287" s="197"/>
      <c r="AK287" s="191"/>
      <c r="AL287" s="191"/>
      <c r="AM287" s="191"/>
      <c r="AN287" s="191"/>
      <c r="AO287" s="191"/>
      <c r="AP287" s="191"/>
      <c r="AQ287" s="191"/>
      <c r="AR287" s="190"/>
      <c r="AS287" s="190"/>
      <c r="AT287" s="191"/>
    </row>
    <row r="288" spans="1:46" x14ac:dyDescent="0.2">
      <c r="A288" s="260"/>
      <c r="B288" s="260"/>
      <c r="C288" s="260"/>
      <c r="D288" s="260"/>
      <c r="E288" s="6"/>
      <c r="F288" s="6"/>
      <c r="G288" s="6"/>
      <c r="H288" s="6"/>
      <c r="I288" s="6"/>
      <c r="J288" s="6"/>
      <c r="K288" s="6"/>
      <c r="L288" s="6"/>
      <c r="M288" s="260"/>
      <c r="N288" s="191"/>
      <c r="O288" s="261"/>
      <c r="P288" s="260"/>
      <c r="Q288" s="260"/>
      <c r="R288" s="260"/>
      <c r="S288" s="6"/>
      <c r="T288" s="6"/>
      <c r="U288" s="6"/>
      <c r="V288" s="6"/>
      <c r="W288" s="7"/>
      <c r="X288" s="7"/>
      <c r="Y288" s="7"/>
      <c r="Z288" s="7"/>
      <c r="AA288" s="6"/>
      <c r="AB288" s="6"/>
      <c r="AC288" s="261"/>
      <c r="AD288" s="190"/>
      <c r="AE288" s="190"/>
      <c r="AF288" s="191"/>
      <c r="AG288" s="191"/>
      <c r="AH288" s="191"/>
      <c r="AI288" s="191"/>
      <c r="AJ288" s="198"/>
      <c r="AK288" s="198"/>
      <c r="AL288" s="198"/>
      <c r="AM288" s="198"/>
      <c r="AN288" s="198"/>
      <c r="AO288" s="198"/>
      <c r="AP288" s="198"/>
      <c r="AQ288" s="198"/>
      <c r="AR288" s="190"/>
      <c r="AS288" s="190"/>
      <c r="AT288" s="190"/>
    </row>
    <row r="289" spans="1:46" x14ac:dyDescent="0.2">
      <c r="A289" s="260"/>
      <c r="B289" s="260"/>
      <c r="C289" s="246"/>
      <c r="D289" s="261"/>
      <c r="E289" s="245"/>
      <c r="F289" s="217"/>
      <c r="G289" s="217"/>
      <c r="H289" s="217"/>
      <c r="I289" s="218"/>
      <c r="J289" s="218"/>
      <c r="K289" s="218"/>
      <c r="L289" s="218"/>
      <c r="M289" s="260"/>
      <c r="N289" s="221"/>
      <c r="O289" s="222"/>
      <c r="P289" s="260"/>
      <c r="Q289" s="182"/>
      <c r="R289" s="261"/>
      <c r="S289" s="245"/>
      <c r="T289" s="217"/>
      <c r="U289" s="217"/>
      <c r="V289" s="217"/>
      <c r="W289" s="160"/>
      <c r="X289" s="160"/>
      <c r="Y289" s="218"/>
      <c r="Z289" s="218"/>
      <c r="AA289" s="218"/>
      <c r="AB289" s="218"/>
      <c r="AC289" s="261"/>
      <c r="AD289" s="221"/>
      <c r="AE289" s="224"/>
      <c r="AF289" s="191"/>
      <c r="AG289" s="182" t="s">
        <v>227</v>
      </c>
      <c r="AH289" s="287"/>
      <c r="AI289" s="190"/>
      <c r="AJ289" s="249"/>
      <c r="AK289" s="228"/>
      <c r="AL289" s="229"/>
      <c r="AM289" s="229"/>
      <c r="AN289" s="228"/>
      <c r="AO289" s="228"/>
      <c r="AP289" s="228"/>
      <c r="AQ289" s="228"/>
      <c r="AR289" s="190"/>
      <c r="AS289" s="221"/>
      <c r="AT289" s="221"/>
    </row>
    <row r="290" spans="1:46" x14ac:dyDescent="0.2">
      <c r="A290" s="260"/>
      <c r="B290" s="260"/>
      <c r="C290" s="215"/>
      <c r="D290" s="261"/>
      <c r="E290" s="216"/>
      <c r="F290" s="217"/>
      <c r="G290" s="217"/>
      <c r="H290" s="217"/>
      <c r="I290" s="219"/>
      <c r="J290" s="219"/>
      <c r="K290" s="217"/>
      <c r="L290" s="217"/>
      <c r="M290" s="260"/>
      <c r="N290" s="223"/>
      <c r="O290" s="223"/>
      <c r="P290" s="260"/>
      <c r="Q290" s="246"/>
      <c r="R290" s="261"/>
      <c r="S290" s="245"/>
      <c r="T290" s="217"/>
      <c r="U290" s="217"/>
      <c r="V290" s="217"/>
      <c r="W290" s="217"/>
      <c r="X290" s="217"/>
      <c r="Y290" s="219"/>
      <c r="Z290" s="219"/>
      <c r="AA290" s="217"/>
      <c r="AB290" s="217"/>
      <c r="AC290" s="261"/>
      <c r="AD290" s="248"/>
      <c r="AE290" s="224"/>
      <c r="AF290" s="191"/>
      <c r="AG290" s="182" t="s">
        <v>228</v>
      </c>
      <c r="AH290" s="287"/>
      <c r="AI290" s="190"/>
      <c r="AJ290" s="227"/>
      <c r="AK290" s="228"/>
      <c r="AL290" s="228"/>
      <c r="AM290" s="228"/>
      <c r="AN290" s="228"/>
      <c r="AO290" s="228"/>
      <c r="AP290" s="228"/>
      <c r="AQ290" s="228"/>
      <c r="AR290" s="190"/>
      <c r="AS290" s="224"/>
      <c r="AT290" s="224"/>
    </row>
    <row r="291" spans="1:46" x14ac:dyDescent="0.2">
      <c r="A291" s="260"/>
      <c r="B291" s="260"/>
      <c r="C291" s="215"/>
      <c r="D291" s="261"/>
      <c r="E291" s="216"/>
      <c r="F291" s="217"/>
      <c r="G291" s="217"/>
      <c r="H291" s="217"/>
      <c r="I291" s="219"/>
      <c r="J291" s="219"/>
      <c r="K291" s="217"/>
      <c r="L291" s="217"/>
      <c r="M291" s="260"/>
      <c r="N291" s="223"/>
      <c r="O291" s="223"/>
      <c r="P291" s="260"/>
      <c r="Q291" s="215"/>
      <c r="R291" s="261"/>
      <c r="S291" s="216"/>
      <c r="T291" s="217"/>
      <c r="U291" s="217"/>
      <c r="V291" s="217"/>
      <c r="W291" s="217"/>
      <c r="X291" s="217"/>
      <c r="Y291" s="219"/>
      <c r="Z291" s="219"/>
      <c r="AA291" s="217"/>
      <c r="AB291" s="217"/>
      <c r="AC291" s="261"/>
      <c r="AD291" s="224"/>
      <c r="AE291" s="224"/>
      <c r="AF291" s="191"/>
      <c r="AG291" s="185" t="s">
        <v>280</v>
      </c>
      <c r="AH291" s="287"/>
      <c r="AI291" s="190"/>
      <c r="AJ291" s="227"/>
      <c r="AK291" s="228"/>
      <c r="AL291" s="228"/>
      <c r="AM291" s="228"/>
      <c r="AN291" s="228"/>
      <c r="AO291" s="228"/>
      <c r="AP291" s="228"/>
      <c r="AQ291" s="228"/>
      <c r="AR291" s="190"/>
      <c r="AS291" s="224"/>
      <c r="AT291" s="224"/>
    </row>
    <row r="292" spans="1:46" s="270" customFormat="1" ht="25.5" x14ac:dyDescent="0.2">
      <c r="C292" s="215"/>
      <c r="D292" s="269"/>
      <c r="E292" s="216"/>
      <c r="F292" s="217"/>
      <c r="G292" s="217"/>
      <c r="H292" s="217"/>
      <c r="I292" s="219"/>
      <c r="J292" s="219"/>
      <c r="K292" s="217"/>
      <c r="L292" s="217"/>
      <c r="N292" s="223"/>
      <c r="O292" s="223"/>
      <c r="Q292" s="215"/>
      <c r="R292" s="269"/>
      <c r="S292" s="216"/>
      <c r="T292" s="217"/>
      <c r="U292" s="217"/>
      <c r="V292" s="217"/>
      <c r="W292" s="217"/>
      <c r="X292" s="217"/>
      <c r="Y292" s="219"/>
      <c r="Z292" s="219"/>
      <c r="AA292" s="217"/>
      <c r="AB292" s="217"/>
      <c r="AC292" s="269"/>
      <c r="AD292" s="224"/>
      <c r="AE292" s="224"/>
      <c r="AF292" s="191"/>
      <c r="AG292" s="182" t="s">
        <v>230</v>
      </c>
      <c r="AH292" s="287"/>
      <c r="AI292" s="190"/>
      <c r="AJ292" s="227"/>
      <c r="AK292" s="228"/>
      <c r="AL292" s="228"/>
      <c r="AM292" s="228"/>
      <c r="AN292" s="228"/>
      <c r="AO292" s="228"/>
      <c r="AP292" s="228"/>
      <c r="AQ292" s="228"/>
      <c r="AR292" s="190"/>
      <c r="AS292" s="224"/>
      <c r="AT292" s="224"/>
    </row>
    <row r="293" spans="1:46" x14ac:dyDescent="0.2">
      <c r="A293" s="260"/>
      <c r="B293" s="260"/>
      <c r="C293" s="215"/>
      <c r="D293" s="261"/>
      <c r="E293" s="216"/>
      <c r="F293" s="217"/>
      <c r="G293" s="217"/>
      <c r="H293" s="217"/>
      <c r="I293" s="219"/>
      <c r="J293" s="219"/>
      <c r="K293" s="217"/>
      <c r="L293" s="217"/>
      <c r="M293" s="260"/>
      <c r="N293" s="223"/>
      <c r="O293" s="223"/>
      <c r="P293" s="260"/>
      <c r="Q293" s="215"/>
      <c r="R293" s="261"/>
      <c r="S293" s="216"/>
      <c r="T293" s="217"/>
      <c r="U293" s="217"/>
      <c r="V293" s="217"/>
      <c r="W293" s="217"/>
      <c r="X293" s="217"/>
      <c r="Y293" s="219"/>
      <c r="Z293" s="219"/>
      <c r="AA293" s="217"/>
      <c r="AB293" s="217"/>
      <c r="AC293" s="261"/>
      <c r="AD293" s="223"/>
      <c r="AE293" s="223"/>
      <c r="AF293" s="260"/>
      <c r="AG293" s="360" t="s">
        <v>265</v>
      </c>
      <c r="AH293" s="288"/>
      <c r="AI293" s="269"/>
      <c r="AJ293" s="216"/>
      <c r="AK293" s="217"/>
      <c r="AL293" s="217"/>
      <c r="AM293" s="217"/>
      <c r="AN293" s="217"/>
      <c r="AO293" s="217"/>
      <c r="AP293" s="217"/>
      <c r="AQ293" s="217"/>
      <c r="AR293" s="261"/>
      <c r="AS293" s="223"/>
      <c r="AT293" s="223"/>
    </row>
    <row r="294" spans="1:46" x14ac:dyDescent="0.2">
      <c r="A294" s="6"/>
      <c r="B294" s="260"/>
      <c r="C294" s="215"/>
      <c r="D294" s="261"/>
      <c r="E294" s="216"/>
      <c r="F294" s="217"/>
      <c r="G294" s="217"/>
      <c r="H294" s="217"/>
      <c r="I294" s="219"/>
      <c r="J294" s="219"/>
      <c r="K294" s="217"/>
      <c r="L294" s="217"/>
      <c r="M294" s="260"/>
      <c r="N294" s="223"/>
      <c r="O294" s="223"/>
      <c r="P294" s="260"/>
      <c r="Q294" s="215"/>
      <c r="R294" s="261"/>
      <c r="S294" s="216"/>
      <c r="T294" s="217"/>
      <c r="U294" s="217"/>
      <c r="V294" s="217"/>
      <c r="W294" s="217"/>
      <c r="X294" s="217"/>
      <c r="Y294" s="219"/>
      <c r="Z294" s="219"/>
      <c r="AA294" s="217"/>
      <c r="AB294" s="217"/>
      <c r="AC294" s="261"/>
      <c r="AD294" s="223"/>
      <c r="AE294" s="223"/>
      <c r="AF294" s="260"/>
      <c r="AG294" s="361" t="s">
        <v>266</v>
      </c>
      <c r="AH294" s="288"/>
      <c r="AI294" s="269"/>
      <c r="AJ294" s="216"/>
      <c r="AK294" s="217"/>
      <c r="AL294" s="217"/>
      <c r="AM294" s="217"/>
      <c r="AN294" s="217"/>
      <c r="AO294" s="217"/>
      <c r="AP294" s="217"/>
      <c r="AQ294" s="217"/>
      <c r="AR294" s="261"/>
      <c r="AS294" s="223"/>
      <c r="AT294" s="223"/>
    </row>
    <row r="295" spans="1:46" ht="15" x14ac:dyDescent="0.2">
      <c r="A295" s="247" t="s">
        <v>424</v>
      </c>
      <c r="B295" s="260"/>
      <c r="C295" s="215"/>
      <c r="D295" s="261"/>
      <c r="E295" s="216"/>
      <c r="F295" s="217"/>
      <c r="G295" s="217"/>
      <c r="H295" s="217"/>
      <c r="I295" s="219"/>
      <c r="J295" s="219"/>
      <c r="K295" s="217"/>
      <c r="L295" s="217"/>
      <c r="M295" s="260"/>
      <c r="N295" s="223"/>
      <c r="O295" s="223"/>
      <c r="P295" s="260"/>
      <c r="Q295" s="215"/>
      <c r="R295" s="261"/>
      <c r="S295" s="216"/>
      <c r="T295" s="217"/>
      <c r="U295" s="217"/>
      <c r="V295" s="217"/>
      <c r="W295" s="217"/>
      <c r="X295" s="217"/>
      <c r="Y295" s="219"/>
      <c r="Z295" s="219"/>
      <c r="AA295" s="217"/>
      <c r="AB295" s="217"/>
      <c r="AC295" s="261"/>
      <c r="AD295" s="223"/>
      <c r="AE295" s="223"/>
      <c r="AF295" s="260"/>
      <c r="AG295" s="360" t="s">
        <v>267</v>
      </c>
      <c r="AH295" s="288"/>
      <c r="AI295" s="269"/>
      <c r="AJ295" s="216"/>
      <c r="AK295" s="217"/>
      <c r="AL295" s="217"/>
      <c r="AM295" s="217"/>
      <c r="AN295" s="217"/>
      <c r="AO295" s="217"/>
      <c r="AP295" s="217"/>
      <c r="AQ295" s="217"/>
      <c r="AR295" s="261"/>
      <c r="AS295" s="223"/>
      <c r="AT295" s="223"/>
    </row>
    <row r="296" spans="1:46" x14ac:dyDescent="0.2">
      <c r="A296" s="260"/>
      <c r="B296" s="260"/>
      <c r="C296" s="215"/>
      <c r="D296" s="261"/>
      <c r="E296" s="216"/>
      <c r="F296" s="217"/>
      <c r="G296" s="217"/>
      <c r="H296" s="217"/>
      <c r="I296" s="219"/>
      <c r="J296" s="219"/>
      <c r="K296" s="217"/>
      <c r="L296" s="217"/>
      <c r="M296" s="260"/>
      <c r="N296" s="223"/>
      <c r="O296" s="223"/>
      <c r="P296" s="260"/>
      <c r="Q296" s="215"/>
      <c r="R296" s="261"/>
      <c r="S296" s="216"/>
      <c r="T296" s="217"/>
      <c r="U296" s="217"/>
      <c r="V296" s="217"/>
      <c r="W296" s="217"/>
      <c r="X296" s="217"/>
      <c r="Y296" s="219"/>
      <c r="Z296" s="219"/>
      <c r="AA296" s="217"/>
      <c r="AB296" s="217"/>
      <c r="AC296" s="261"/>
      <c r="AD296" s="223"/>
      <c r="AE296" s="223"/>
      <c r="AF296" s="260"/>
      <c r="AG296" s="361" t="s">
        <v>268</v>
      </c>
      <c r="AH296" s="288"/>
      <c r="AI296" s="269"/>
      <c r="AJ296" s="216"/>
      <c r="AK296" s="217"/>
      <c r="AL296" s="217"/>
      <c r="AM296" s="217"/>
      <c r="AN296" s="217"/>
      <c r="AO296" s="217"/>
      <c r="AP296" s="217"/>
      <c r="AQ296" s="217"/>
      <c r="AR296" s="261"/>
      <c r="AS296" s="223"/>
      <c r="AT296" s="223"/>
    </row>
    <row r="297" spans="1:46" x14ac:dyDescent="0.2">
      <c r="A297" s="260"/>
      <c r="B297" s="260"/>
      <c r="C297" s="215"/>
      <c r="D297" s="261"/>
      <c r="E297" s="216"/>
      <c r="F297" s="217"/>
      <c r="G297" s="217"/>
      <c r="H297" s="217"/>
      <c r="I297" s="219"/>
      <c r="J297" s="219"/>
      <c r="K297" s="217"/>
      <c r="L297" s="217"/>
      <c r="M297" s="260"/>
      <c r="N297" s="223"/>
      <c r="O297" s="223"/>
      <c r="P297" s="260"/>
      <c r="Q297" s="215"/>
      <c r="R297" s="261"/>
      <c r="S297" s="216"/>
      <c r="T297" s="217"/>
      <c r="U297" s="217"/>
      <c r="V297" s="217"/>
      <c r="W297" s="217"/>
      <c r="X297" s="217"/>
      <c r="Y297" s="219"/>
      <c r="Z297" s="219"/>
      <c r="AA297" s="217"/>
      <c r="AB297" s="217"/>
      <c r="AC297" s="261"/>
      <c r="AD297" s="223"/>
      <c r="AE297" s="223"/>
      <c r="AF297" s="260"/>
      <c r="AG297" s="4"/>
      <c r="AH297" s="342"/>
      <c r="AI297" s="269"/>
      <c r="AJ297" s="216"/>
      <c r="AK297" s="217"/>
      <c r="AL297" s="217"/>
      <c r="AM297" s="217"/>
      <c r="AN297" s="217"/>
      <c r="AO297" s="217"/>
      <c r="AP297" s="217"/>
      <c r="AQ297" s="217"/>
      <c r="AR297" s="261"/>
      <c r="AS297" s="223"/>
      <c r="AT297" s="223"/>
    </row>
    <row r="298" spans="1:46" x14ac:dyDescent="0.2">
      <c r="A298" s="260"/>
      <c r="B298" s="260"/>
      <c r="C298" s="215"/>
      <c r="D298" s="261"/>
      <c r="E298" s="216"/>
      <c r="F298" s="217"/>
      <c r="G298" s="217"/>
      <c r="H298" s="217"/>
      <c r="I298" s="219"/>
      <c r="J298" s="219"/>
      <c r="K298" s="217"/>
      <c r="L298" s="217"/>
      <c r="M298" s="260"/>
      <c r="N298" s="223"/>
      <c r="O298" s="223"/>
      <c r="P298" s="260"/>
      <c r="Q298" s="215"/>
      <c r="R298" s="261"/>
      <c r="S298" s="216"/>
      <c r="T298" s="217"/>
      <c r="U298" s="217"/>
      <c r="V298" s="217"/>
      <c r="W298" s="217"/>
      <c r="X298" s="217"/>
      <c r="Y298" s="219"/>
      <c r="Z298" s="219"/>
      <c r="AA298" s="217"/>
      <c r="AB298" s="217"/>
      <c r="AC298" s="261"/>
      <c r="AD298" s="223"/>
      <c r="AE298" s="223"/>
      <c r="AF298" s="260"/>
      <c r="AG298" s="4"/>
      <c r="AH298" s="342"/>
      <c r="AI298" s="269"/>
      <c r="AJ298" s="216"/>
      <c r="AK298" s="217"/>
      <c r="AL298" s="217"/>
      <c r="AM298" s="217"/>
      <c r="AN298" s="217"/>
      <c r="AO298" s="217"/>
      <c r="AP298" s="217"/>
      <c r="AQ298" s="217"/>
      <c r="AR298" s="261"/>
      <c r="AS298" s="223"/>
      <c r="AT298" s="223"/>
    </row>
    <row r="299" spans="1:46" x14ac:dyDescent="0.2">
      <c r="A299" s="260"/>
      <c r="B299" s="260"/>
      <c r="C299" s="215"/>
      <c r="D299" s="261"/>
      <c r="E299" s="216"/>
      <c r="F299" s="217"/>
      <c r="G299" s="217"/>
      <c r="H299" s="217"/>
      <c r="I299" s="219"/>
      <c r="J299" s="219"/>
      <c r="K299" s="217"/>
      <c r="L299" s="217"/>
      <c r="M299" s="260"/>
      <c r="N299" s="223"/>
      <c r="O299" s="223"/>
      <c r="P299" s="260"/>
      <c r="Q299" s="215"/>
      <c r="R299" s="261"/>
      <c r="S299" s="216"/>
      <c r="T299" s="217"/>
      <c r="U299" s="217"/>
      <c r="V299" s="217"/>
      <c r="W299" s="217"/>
      <c r="X299" s="217"/>
      <c r="Y299" s="219"/>
      <c r="Z299" s="219"/>
      <c r="AA299" s="217"/>
      <c r="AB299" s="217"/>
      <c r="AC299" s="261"/>
      <c r="AD299" s="223"/>
      <c r="AE299" s="223"/>
      <c r="AF299" s="260"/>
      <c r="AG299" s="4"/>
      <c r="AH299" s="342"/>
      <c r="AI299" s="269"/>
      <c r="AJ299" s="216"/>
      <c r="AK299" s="217"/>
      <c r="AL299" s="217"/>
      <c r="AM299" s="217"/>
      <c r="AN299" s="217"/>
      <c r="AO299" s="217"/>
      <c r="AP299" s="217"/>
      <c r="AQ299" s="217"/>
      <c r="AR299" s="261"/>
      <c r="AS299" s="223"/>
      <c r="AT299" s="223"/>
    </row>
    <row r="300" spans="1:46" x14ac:dyDescent="0.2">
      <c r="A300" s="260"/>
      <c r="B300" s="260"/>
      <c r="C300" s="215"/>
      <c r="D300" s="261"/>
      <c r="E300" s="216"/>
      <c r="F300" s="217"/>
      <c r="G300" s="217"/>
      <c r="H300" s="217"/>
      <c r="I300" s="219"/>
      <c r="J300" s="219"/>
      <c r="K300" s="217"/>
      <c r="L300" s="217"/>
      <c r="M300" s="260"/>
      <c r="N300" s="223"/>
      <c r="O300" s="223"/>
      <c r="P300" s="260"/>
      <c r="Q300" s="215"/>
      <c r="R300" s="261"/>
      <c r="S300" s="216"/>
      <c r="T300" s="217"/>
      <c r="U300" s="217"/>
      <c r="V300" s="217"/>
      <c r="W300" s="217"/>
      <c r="X300" s="217"/>
      <c r="Y300" s="219"/>
      <c r="Z300" s="219"/>
      <c r="AA300" s="217"/>
      <c r="AB300" s="217"/>
      <c r="AC300" s="261"/>
      <c r="AD300" s="223"/>
      <c r="AE300" s="223"/>
      <c r="AF300" s="260"/>
      <c r="AG300" s="4"/>
      <c r="AH300" s="342"/>
      <c r="AI300" s="269"/>
      <c r="AJ300" s="216"/>
      <c r="AK300" s="217"/>
      <c r="AL300" s="217"/>
      <c r="AM300" s="217"/>
      <c r="AN300" s="217"/>
      <c r="AO300" s="217"/>
      <c r="AP300" s="217"/>
      <c r="AQ300" s="217"/>
      <c r="AR300" s="261"/>
      <c r="AS300" s="223"/>
      <c r="AT300" s="223"/>
    </row>
    <row r="301" spans="1:46" x14ac:dyDescent="0.2">
      <c r="A301" s="260"/>
      <c r="B301" s="260"/>
      <c r="C301" s="215"/>
      <c r="D301" s="261"/>
      <c r="E301" s="216"/>
      <c r="F301" s="217"/>
      <c r="G301" s="217"/>
      <c r="H301" s="217"/>
      <c r="I301" s="219"/>
      <c r="J301" s="219"/>
      <c r="K301" s="217"/>
      <c r="L301" s="217"/>
      <c r="M301" s="260"/>
      <c r="N301" s="223"/>
      <c r="O301" s="223"/>
      <c r="P301" s="260"/>
      <c r="Q301" s="215"/>
      <c r="R301" s="261"/>
      <c r="S301" s="216"/>
      <c r="T301" s="217"/>
      <c r="U301" s="217"/>
      <c r="V301" s="217"/>
      <c r="W301" s="217"/>
      <c r="X301" s="217"/>
      <c r="Y301" s="219"/>
      <c r="Z301" s="219"/>
      <c r="AA301" s="217"/>
      <c r="AB301" s="217"/>
      <c r="AC301" s="261"/>
      <c r="AD301" s="223"/>
      <c r="AE301" s="223"/>
      <c r="AF301" s="260"/>
      <c r="AG301" s="4"/>
      <c r="AH301" s="342"/>
      <c r="AI301" s="269"/>
      <c r="AJ301" s="216"/>
      <c r="AK301" s="217"/>
      <c r="AL301" s="217"/>
      <c r="AM301" s="217"/>
      <c r="AN301" s="217"/>
      <c r="AO301" s="217"/>
      <c r="AP301" s="217"/>
      <c r="AQ301" s="217"/>
      <c r="AR301" s="261"/>
      <c r="AS301" s="223"/>
      <c r="AT301" s="223"/>
    </row>
    <row r="302" spans="1:46" x14ac:dyDescent="0.2">
      <c r="A302" s="260"/>
      <c r="B302" s="260"/>
      <c r="C302" s="260"/>
      <c r="D302" s="260"/>
      <c r="E302" s="260"/>
      <c r="F302" s="260"/>
      <c r="G302" s="260"/>
      <c r="H302" s="260"/>
      <c r="I302" s="260"/>
      <c r="J302" s="260"/>
      <c r="K302" s="260"/>
      <c r="L302" s="260"/>
      <c r="M302" s="260"/>
      <c r="N302" s="260"/>
      <c r="O302" s="260"/>
      <c r="P302" s="260"/>
      <c r="Q302" s="260"/>
      <c r="R302" s="260"/>
      <c r="S302" s="260"/>
      <c r="T302" s="260"/>
      <c r="U302" s="260"/>
      <c r="V302" s="260"/>
      <c r="W302" s="260"/>
      <c r="X302" s="260"/>
      <c r="Y302" s="260"/>
      <c r="Z302" s="260"/>
      <c r="AA302" s="260"/>
      <c r="AB302" s="260"/>
      <c r="AC302" s="260"/>
      <c r="AD302" s="260"/>
      <c r="AE302" s="260"/>
      <c r="AF302" s="260"/>
      <c r="AG302" s="260"/>
      <c r="AH302" s="260"/>
      <c r="AJ302" s="260"/>
      <c r="AK302" s="260"/>
      <c r="AL302" s="260" t="s">
        <v>262</v>
      </c>
      <c r="AM302" s="260"/>
      <c r="AN302" s="260" t="s">
        <v>263</v>
      </c>
      <c r="AO302" s="260"/>
      <c r="AP302" s="260"/>
      <c r="AQ302" s="260" t="s">
        <v>264</v>
      </c>
      <c r="AR302" s="260"/>
      <c r="AS302" s="260"/>
      <c r="AT302" s="260"/>
    </row>
    <row r="303" spans="1:46" ht="15.75" x14ac:dyDescent="0.25">
      <c r="A303" s="260"/>
      <c r="B303" s="260"/>
      <c r="C303" s="260"/>
      <c r="D303" s="260"/>
      <c r="E303" s="411" t="s">
        <v>290</v>
      </c>
      <c r="F303" s="412"/>
      <c r="G303" s="9">
        <f>SUM(G289:G301)-SUM(I289:I301)-SUM(K289:K301)</f>
        <v>0</v>
      </c>
      <c r="H303" s="202"/>
      <c r="I303" s="250" t="s">
        <v>289</v>
      </c>
      <c r="J303" s="251"/>
      <c r="K303" s="8"/>
      <c r="L303" s="9">
        <f>SUM(H289:H301)-SUM(J289:J301)-SUM(L289:L301)</f>
        <v>0</v>
      </c>
      <c r="M303" s="260"/>
      <c r="N303" s="260"/>
      <c r="O303" s="260"/>
      <c r="P303" s="260"/>
      <c r="Q303" s="260"/>
      <c r="R303" s="260"/>
      <c r="S303" s="411" t="s">
        <v>14</v>
      </c>
      <c r="T303" s="412"/>
      <c r="U303" s="9">
        <f>SUM(U289:U301)-SUM(W289:W301)-SUM(Y289:Y301)-SUM(AA289:AA301)</f>
        <v>0</v>
      </c>
      <c r="V303" s="202"/>
      <c r="W303" s="9" t="s">
        <v>289</v>
      </c>
      <c r="X303" s="160"/>
      <c r="Y303" s="160"/>
      <c r="Z303" s="160">
        <f>SUM(V289:V301)-SUM(X289:X301)-SUM(Z289:Z301)-SUM(AB289:AB301)</f>
        <v>0</v>
      </c>
      <c r="AA303" s="260"/>
      <c r="AB303" s="260"/>
      <c r="AC303" s="260"/>
      <c r="AD303" s="260"/>
      <c r="AE303" s="260"/>
      <c r="AF303" s="260"/>
      <c r="AG303" s="260"/>
      <c r="AH303" s="260"/>
      <c r="AJ303" s="411" t="s">
        <v>15</v>
      </c>
      <c r="AK303" s="412"/>
      <c r="AL303" s="9">
        <f>SUM(AL289:AL301)-SUM(AN289:AN301)</f>
        <v>0</v>
      </c>
      <c r="AM303" s="202"/>
      <c r="AN303" s="9" t="s">
        <v>291</v>
      </c>
      <c r="AO303" s="160"/>
      <c r="AP303" s="9">
        <f>SUM(AM289:AM301)-SUM(AO289:AO301)</f>
        <v>0</v>
      </c>
      <c r="AQ303" s="9">
        <f>SUM(AL289:AL301)-SUM(AP289:AP301)</f>
        <v>0</v>
      </c>
      <c r="AR303" s="260"/>
      <c r="AS303" s="260"/>
      <c r="AT303" s="260"/>
    </row>
    <row r="304" spans="1:46" ht="15.75" x14ac:dyDescent="0.25">
      <c r="A304" s="260"/>
      <c r="B304" s="260"/>
      <c r="C304" s="260"/>
      <c r="D304" s="260"/>
      <c r="E304" s="260"/>
      <c r="F304" s="260"/>
      <c r="G304" s="260"/>
      <c r="H304" s="260"/>
      <c r="I304" s="260"/>
      <c r="J304" s="260"/>
      <c r="K304" s="260"/>
      <c r="L304" s="260"/>
      <c r="M304" s="260"/>
      <c r="N304" s="260"/>
      <c r="O304" s="260"/>
      <c r="P304" s="260"/>
      <c r="Q304" s="260"/>
      <c r="R304" s="260"/>
      <c r="S304" s="260"/>
      <c r="T304" s="260"/>
      <c r="U304" s="260"/>
      <c r="V304" s="260"/>
      <c r="W304" s="260"/>
      <c r="X304" s="260"/>
      <c r="Y304" s="260"/>
      <c r="Z304" s="260"/>
      <c r="AA304" s="260"/>
      <c r="AB304" s="260"/>
      <c r="AC304" s="260"/>
      <c r="AD304" s="260"/>
      <c r="AE304" s="260"/>
      <c r="AF304" s="260"/>
      <c r="AG304" s="260"/>
      <c r="AH304" s="260"/>
      <c r="AJ304" s="258"/>
      <c r="AK304" s="267"/>
      <c r="AL304" s="260"/>
      <c r="AM304" s="260"/>
      <c r="AN304" s="260"/>
      <c r="AO304" s="260"/>
      <c r="AP304" s="261"/>
      <c r="AQ304" s="160" t="str">
        <f>IF(SUM(AK289:AK301)&gt;AQ303,"OK","CHECK AGAIN")</f>
        <v>CHECK AGAIN</v>
      </c>
      <c r="AR304" s="260"/>
      <c r="AS304" s="260"/>
      <c r="AT304" s="260"/>
    </row>
    <row r="305" spans="1:46" ht="15.75" x14ac:dyDescent="0.25">
      <c r="A305" s="486" t="s">
        <v>16</v>
      </c>
      <c r="B305" s="486"/>
      <c r="C305" s="486"/>
      <c r="D305" s="486"/>
      <c r="E305" s="260"/>
      <c r="F305" s="260"/>
      <c r="G305" s="260"/>
      <c r="H305" s="260"/>
      <c r="I305" s="260"/>
      <c r="J305" s="260"/>
      <c r="K305" s="260"/>
      <c r="L305" s="260"/>
      <c r="M305" s="260"/>
      <c r="N305" s="260"/>
      <c r="O305" s="260"/>
      <c r="P305" s="260"/>
      <c r="Q305" s="260"/>
      <c r="R305" s="260"/>
      <c r="S305" s="260"/>
      <c r="T305" s="260"/>
      <c r="U305" s="260"/>
      <c r="V305" s="260"/>
      <c r="W305" s="260"/>
      <c r="X305" s="260"/>
      <c r="Y305" s="260"/>
      <c r="Z305" s="260"/>
      <c r="AA305" s="260"/>
      <c r="AB305" s="260"/>
      <c r="AC305" s="260"/>
      <c r="AD305" s="260"/>
      <c r="AE305" s="260"/>
      <c r="AF305" s="260"/>
      <c r="AG305" s="260"/>
      <c r="AH305" s="260"/>
      <c r="AJ305" s="260"/>
      <c r="AK305" s="260"/>
      <c r="AL305" s="260"/>
      <c r="AM305" s="260"/>
      <c r="AN305" s="260"/>
      <c r="AO305" s="260"/>
      <c r="AP305" s="260"/>
      <c r="AQ305" s="260"/>
      <c r="AR305" s="260"/>
      <c r="AS305" s="260"/>
      <c r="AT305" s="260"/>
    </row>
    <row r="307" spans="1:46" ht="18" outlineLevel="1" x14ac:dyDescent="0.25">
      <c r="A307" s="256" t="s">
        <v>0</v>
      </c>
      <c r="B307" s="260"/>
      <c r="C307" s="256" t="s">
        <v>9</v>
      </c>
      <c r="D307" s="260"/>
      <c r="E307" s="256"/>
      <c r="F307" s="260"/>
      <c r="G307" s="256" t="s">
        <v>1</v>
      </c>
      <c r="H307" s="256"/>
      <c r="I307" s="260"/>
      <c r="J307" s="260"/>
      <c r="K307" s="260"/>
      <c r="L307" s="260"/>
      <c r="M307" s="260"/>
      <c r="N307" s="260"/>
      <c r="O307" s="260"/>
      <c r="P307" s="260"/>
      <c r="Q307" s="423" t="s">
        <v>11</v>
      </c>
      <c r="R307" s="423"/>
      <c r="S307" s="256"/>
      <c r="T307" s="260"/>
      <c r="U307" s="256" t="s">
        <v>1</v>
      </c>
      <c r="V307" s="256"/>
      <c r="W307" s="260"/>
      <c r="X307" s="260"/>
      <c r="Y307" s="260"/>
      <c r="Z307" s="260"/>
      <c r="AA307" s="260"/>
      <c r="AB307" s="260"/>
      <c r="AC307" s="260"/>
      <c r="AD307" s="260"/>
      <c r="AE307" s="260"/>
      <c r="AF307" s="260"/>
      <c r="AG307" s="256" t="s">
        <v>10</v>
      </c>
      <c r="AH307" s="256"/>
      <c r="AI307" s="268"/>
      <c r="AJ307" s="256"/>
      <c r="AK307" s="260"/>
      <c r="AL307" s="256" t="s">
        <v>1</v>
      </c>
      <c r="AM307" s="256"/>
      <c r="AN307" s="260"/>
      <c r="AO307" s="260"/>
      <c r="AP307" s="260"/>
      <c r="AQ307" s="260"/>
      <c r="AR307" s="260"/>
      <c r="AS307" s="260"/>
      <c r="AT307" s="260"/>
    </row>
    <row r="308" spans="1:46" outlineLevel="1" x14ac:dyDescent="0.2">
      <c r="A308" s="260"/>
      <c r="B308" s="260"/>
      <c r="C308" s="260"/>
      <c r="D308" s="260"/>
      <c r="E308" s="260"/>
      <c r="F308" s="260"/>
      <c r="G308" s="260"/>
      <c r="H308" s="260"/>
      <c r="I308" s="260"/>
      <c r="J308" s="260"/>
      <c r="K308" s="260"/>
      <c r="L308" s="260"/>
      <c r="M308" s="260"/>
      <c r="N308" s="260"/>
      <c r="O308" s="260"/>
      <c r="P308" s="260"/>
      <c r="Q308" s="260"/>
      <c r="R308" s="260"/>
      <c r="S308" s="260"/>
      <c r="T308" s="260"/>
      <c r="U308" s="260"/>
      <c r="V308" s="260"/>
      <c r="W308" s="260"/>
      <c r="X308" s="260"/>
      <c r="Y308" s="260"/>
      <c r="Z308" s="260"/>
      <c r="AA308" s="260"/>
      <c r="AB308" s="260"/>
      <c r="AC308" s="260"/>
      <c r="AD308" s="260"/>
      <c r="AE308" s="260"/>
      <c r="AF308" s="260"/>
      <c r="AG308" s="260"/>
      <c r="AH308" s="260"/>
      <c r="AJ308" s="260"/>
      <c r="AK308" s="260"/>
      <c r="AL308" s="260"/>
      <c r="AM308" s="260"/>
      <c r="AN308" s="260"/>
      <c r="AO308" s="260"/>
      <c r="AP308" s="260"/>
      <c r="AQ308" s="260"/>
      <c r="AR308" s="260"/>
      <c r="AS308" s="260"/>
      <c r="AT308" s="260"/>
    </row>
    <row r="309" spans="1:46" outlineLevel="1" x14ac:dyDescent="0.2">
      <c r="A309" s="260"/>
      <c r="B309" s="260"/>
      <c r="C309" s="260"/>
      <c r="D309" s="260"/>
      <c r="E309" s="260"/>
      <c r="F309" s="260"/>
      <c r="G309" s="260"/>
      <c r="H309" s="260"/>
      <c r="I309" s="260"/>
      <c r="J309" s="260"/>
      <c r="K309" s="260"/>
      <c r="L309" s="260"/>
      <c r="M309" s="260"/>
      <c r="N309" s="260"/>
      <c r="O309" s="260"/>
      <c r="P309" s="260"/>
      <c r="Q309" s="260"/>
      <c r="R309" s="260"/>
      <c r="S309" s="260"/>
      <c r="T309" s="260"/>
      <c r="U309" s="260"/>
      <c r="V309" s="260"/>
      <c r="W309" s="260"/>
      <c r="X309" s="260"/>
      <c r="Y309" s="260"/>
      <c r="Z309" s="260"/>
      <c r="AA309" s="260"/>
      <c r="AB309" s="260"/>
      <c r="AC309" s="260"/>
      <c r="AD309" s="260"/>
      <c r="AE309" s="260"/>
      <c r="AF309" s="260"/>
      <c r="AG309" s="260"/>
      <c r="AH309" s="260"/>
      <c r="AJ309" s="260"/>
      <c r="AK309" s="260"/>
      <c r="AL309" s="260"/>
      <c r="AM309" s="260"/>
      <c r="AN309" s="260"/>
      <c r="AO309" s="260"/>
      <c r="AP309" s="260"/>
      <c r="AQ309" s="260"/>
      <c r="AR309" s="260"/>
      <c r="AS309" s="260"/>
      <c r="AT309" s="260"/>
    </row>
    <row r="310" spans="1:46" outlineLevel="1" x14ac:dyDescent="0.2">
      <c r="A310" s="260"/>
      <c r="B310" s="260"/>
      <c r="C310" s="260"/>
      <c r="D310" s="260"/>
      <c r="E310" s="260"/>
      <c r="F310" s="260"/>
      <c r="G310" s="260"/>
      <c r="H310" s="260"/>
      <c r="I310" s="260"/>
      <c r="J310" s="260"/>
      <c r="K310" s="260"/>
      <c r="L310" s="260"/>
      <c r="M310" s="260"/>
      <c r="N310" s="260"/>
      <c r="O310" s="260"/>
      <c r="P310" s="260"/>
      <c r="Q310" s="260"/>
      <c r="R310" s="260"/>
      <c r="S310" s="260"/>
      <c r="T310" s="260"/>
      <c r="U310" s="260"/>
      <c r="V310" s="260"/>
      <c r="W310" s="260"/>
      <c r="X310" s="260"/>
      <c r="Y310" s="260"/>
      <c r="Z310" s="260"/>
      <c r="AA310" s="260"/>
      <c r="AB310" s="260"/>
      <c r="AC310" s="260"/>
      <c r="AD310" s="260"/>
      <c r="AE310" s="260"/>
      <c r="AF310" s="260"/>
      <c r="AG310" s="260"/>
      <c r="AH310" s="260"/>
      <c r="AJ310" s="260"/>
      <c r="AK310" s="260"/>
      <c r="AL310" s="260"/>
      <c r="AM310" s="260"/>
      <c r="AN310" s="260"/>
      <c r="AO310" s="260"/>
      <c r="AP310" s="260"/>
      <c r="AQ310" s="260"/>
      <c r="AR310" s="260"/>
      <c r="AS310" s="260"/>
      <c r="AT310" s="260"/>
    </row>
    <row r="311" spans="1:46" outlineLevel="1" x14ac:dyDescent="0.2">
      <c r="A311" s="260"/>
      <c r="B311" s="260"/>
      <c r="C311" s="260"/>
      <c r="D311" s="260"/>
      <c r="E311" s="260"/>
      <c r="F311" s="260"/>
      <c r="G311" s="260"/>
      <c r="H311" s="260"/>
      <c r="I311" s="2"/>
      <c r="J311" s="2"/>
      <c r="K311" s="2"/>
      <c r="L311" s="2"/>
      <c r="M311" s="260"/>
      <c r="N311" s="260"/>
      <c r="O311" s="260"/>
      <c r="P311" s="260"/>
      <c r="Q311" s="260"/>
      <c r="R311" s="260"/>
      <c r="S311" s="260"/>
      <c r="T311" s="260"/>
      <c r="U311" s="260"/>
      <c r="V311" s="260"/>
      <c r="W311" s="2"/>
      <c r="X311" s="2"/>
      <c r="Y311" s="2"/>
      <c r="Z311" s="2"/>
      <c r="AA311" s="2"/>
      <c r="AB311" s="2"/>
      <c r="AC311" s="2"/>
      <c r="AD311" s="2"/>
      <c r="AE311" s="260"/>
      <c r="AF311" s="260"/>
      <c r="AG311" s="260"/>
      <c r="AH311" s="260"/>
      <c r="AJ311" s="260"/>
      <c r="AK311" s="260"/>
      <c r="AL311" s="260"/>
      <c r="AM311" s="260"/>
      <c r="AN311" s="419" t="s">
        <v>4</v>
      </c>
      <c r="AO311" s="420"/>
      <c r="AP311" s="420"/>
      <c r="AQ311" s="232"/>
      <c r="AR311" s="2"/>
      <c r="AS311" s="2"/>
      <c r="AT311" s="260"/>
    </row>
    <row r="312" spans="1:46" outlineLevel="1" x14ac:dyDescent="0.2">
      <c r="A312" s="260"/>
      <c r="B312" s="260"/>
      <c r="C312" s="260"/>
      <c r="D312" s="260"/>
      <c r="E312" s="260"/>
      <c r="F312" s="260"/>
      <c r="G312" s="260"/>
      <c r="H312" s="260"/>
      <c r="I312" s="403" t="s">
        <v>4</v>
      </c>
      <c r="J312" s="404"/>
      <c r="K312" s="404"/>
      <c r="L312" s="264"/>
      <c r="M312" s="260"/>
      <c r="N312" s="260"/>
      <c r="O312" s="408" t="s">
        <v>216</v>
      </c>
      <c r="P312" s="260"/>
      <c r="Q312" s="260"/>
      <c r="R312" s="260"/>
      <c r="S312" s="260"/>
      <c r="T312" s="260"/>
      <c r="U312" s="260"/>
      <c r="V312" s="260"/>
      <c r="W312" s="403" t="s">
        <v>4</v>
      </c>
      <c r="X312" s="404"/>
      <c r="Y312" s="404"/>
      <c r="Z312" s="404"/>
      <c r="AA312" s="404"/>
      <c r="AB312" s="264"/>
      <c r="AC312" s="2"/>
      <c r="AD312" s="2"/>
      <c r="AE312" s="408" t="s">
        <v>216</v>
      </c>
      <c r="AF312" s="260"/>
      <c r="AG312" s="260"/>
      <c r="AH312" s="260"/>
      <c r="AJ312" s="260"/>
      <c r="AK312" s="260"/>
      <c r="AL312" s="260"/>
      <c r="AM312" s="260"/>
      <c r="AN312" s="421"/>
      <c r="AO312" s="422"/>
      <c r="AP312" s="422"/>
      <c r="AQ312" s="233"/>
      <c r="AR312" s="2"/>
      <c r="AS312" s="2"/>
      <c r="AT312" s="408" t="s">
        <v>216</v>
      </c>
    </row>
    <row r="313" spans="1:46" outlineLevel="1" x14ac:dyDescent="0.2">
      <c r="A313" s="260"/>
      <c r="B313" s="260"/>
      <c r="C313" s="260"/>
      <c r="D313" s="260"/>
      <c r="E313" s="405" t="s">
        <v>2</v>
      </c>
      <c r="F313" s="408" t="s">
        <v>3</v>
      </c>
      <c r="G313" s="408" t="s">
        <v>224</v>
      </c>
      <c r="H313" s="408" t="s">
        <v>283</v>
      </c>
      <c r="I313" s="391" t="s">
        <v>239</v>
      </c>
      <c r="J313" s="391" t="s">
        <v>284</v>
      </c>
      <c r="K313" s="394" t="s">
        <v>232</v>
      </c>
      <c r="L313" s="391" t="s">
        <v>285</v>
      </c>
      <c r="M313" s="260"/>
      <c r="N313" s="260"/>
      <c r="O313" s="410"/>
      <c r="P313" s="260"/>
      <c r="Q313" s="260"/>
      <c r="R313" s="260"/>
      <c r="S313" s="405" t="s">
        <v>2</v>
      </c>
      <c r="T313" s="408" t="s">
        <v>3</v>
      </c>
      <c r="U313" s="408" t="s">
        <v>224</v>
      </c>
      <c r="V313" s="408" t="s">
        <v>283</v>
      </c>
      <c r="W313" s="394" t="s">
        <v>239</v>
      </c>
      <c r="X313" s="391" t="s">
        <v>284</v>
      </c>
      <c r="Y313" s="391" t="s">
        <v>240</v>
      </c>
      <c r="Z313" s="391" t="s">
        <v>286</v>
      </c>
      <c r="AA313" s="408" t="s">
        <v>241</v>
      </c>
      <c r="AB313" s="391" t="s">
        <v>285</v>
      </c>
      <c r="AC313" s="3"/>
      <c r="AD313" s="3"/>
      <c r="AE313" s="410"/>
      <c r="AF313" s="260"/>
      <c r="AG313" s="505" t="s">
        <v>242</v>
      </c>
      <c r="AH313" s="260"/>
      <c r="AJ313" s="405" t="s">
        <v>2</v>
      </c>
      <c r="AK313" s="408" t="s">
        <v>3</v>
      </c>
      <c r="AL313" s="408" t="s">
        <v>225</v>
      </c>
      <c r="AM313" s="394" t="s">
        <v>281</v>
      </c>
      <c r="AN313" s="391" t="s">
        <v>243</v>
      </c>
      <c r="AO313" s="391" t="s">
        <v>287</v>
      </c>
      <c r="AP313" s="397" t="s">
        <v>260</v>
      </c>
      <c r="AQ313" s="391" t="s">
        <v>288</v>
      </c>
      <c r="AR313" s="3"/>
      <c r="AS313" s="3"/>
      <c r="AT313" s="410"/>
    </row>
    <row r="314" spans="1:46" outlineLevel="1" x14ac:dyDescent="0.2">
      <c r="A314" s="260"/>
      <c r="B314" s="260"/>
      <c r="C314" s="260"/>
      <c r="D314" s="260"/>
      <c r="E314" s="406"/>
      <c r="F314" s="409"/>
      <c r="G314" s="409"/>
      <c r="H314" s="409"/>
      <c r="I314" s="392"/>
      <c r="J314" s="392"/>
      <c r="K314" s="395"/>
      <c r="L314" s="392"/>
      <c r="M314" s="260"/>
      <c r="N314" s="260"/>
      <c r="O314" s="260"/>
      <c r="P314" s="260"/>
      <c r="Q314" s="260"/>
      <c r="R314" s="260"/>
      <c r="S314" s="406"/>
      <c r="T314" s="409"/>
      <c r="U314" s="409"/>
      <c r="V314" s="409"/>
      <c r="W314" s="395"/>
      <c r="X314" s="392"/>
      <c r="Y314" s="392"/>
      <c r="Z314" s="392"/>
      <c r="AA314" s="409"/>
      <c r="AB314" s="392"/>
      <c r="AC314" s="3"/>
      <c r="AD314" s="3"/>
      <c r="AE314" s="260"/>
      <c r="AF314" s="260"/>
      <c r="AG314" s="505"/>
      <c r="AH314" s="260"/>
      <c r="AJ314" s="406"/>
      <c r="AK314" s="409"/>
      <c r="AL314" s="409"/>
      <c r="AM314" s="395"/>
      <c r="AN314" s="392"/>
      <c r="AO314" s="392"/>
      <c r="AP314" s="398"/>
      <c r="AQ314" s="392"/>
      <c r="AR314" s="3"/>
      <c r="AS314" s="3"/>
      <c r="AT314" s="260"/>
    </row>
    <row r="315" spans="1:46" ht="76.5" outlineLevel="1" x14ac:dyDescent="0.2">
      <c r="A315" s="260"/>
      <c r="B315" s="260"/>
      <c r="C315" s="260"/>
      <c r="D315" s="260"/>
      <c r="E315" s="407"/>
      <c r="F315" s="410"/>
      <c r="G315" s="410"/>
      <c r="H315" s="410"/>
      <c r="I315" s="393"/>
      <c r="J315" s="393"/>
      <c r="K315" s="396"/>
      <c r="L315" s="393"/>
      <c r="M315" s="260"/>
      <c r="N315" s="254" t="s">
        <v>440</v>
      </c>
      <c r="O315" s="253" t="s">
        <v>217</v>
      </c>
      <c r="P315" s="260"/>
      <c r="Q315" s="383" t="s">
        <v>226</v>
      </c>
      <c r="R315" s="260"/>
      <c r="S315" s="407"/>
      <c r="T315" s="410"/>
      <c r="U315" s="410"/>
      <c r="V315" s="410"/>
      <c r="W315" s="396"/>
      <c r="X315" s="393"/>
      <c r="Y315" s="393"/>
      <c r="Z315" s="393"/>
      <c r="AA315" s="410"/>
      <c r="AB315" s="393"/>
      <c r="AC315" s="3"/>
      <c r="AD315" s="254" t="s">
        <v>440</v>
      </c>
      <c r="AE315" s="253" t="s">
        <v>218</v>
      </c>
      <c r="AF315" s="260"/>
      <c r="AG315" s="505"/>
      <c r="AH315" s="260"/>
      <c r="AJ315" s="407"/>
      <c r="AK315" s="410"/>
      <c r="AL315" s="410"/>
      <c r="AM315" s="396"/>
      <c r="AN315" s="393"/>
      <c r="AO315" s="393"/>
      <c r="AP315" s="399"/>
      <c r="AQ315" s="393"/>
      <c r="AR315" s="3"/>
      <c r="AS315" s="254" t="s">
        <v>438</v>
      </c>
      <c r="AT315" s="363" t="s">
        <v>439</v>
      </c>
    </row>
    <row r="316" spans="1:46" outlineLevel="1" x14ac:dyDescent="0.2">
      <c r="A316" s="260"/>
      <c r="B316" s="260"/>
      <c r="C316" s="260"/>
      <c r="D316" s="260"/>
      <c r="E316" s="5"/>
      <c r="F316" s="260"/>
      <c r="G316" s="260"/>
      <c r="H316" s="260"/>
      <c r="I316" s="260"/>
      <c r="J316" s="260"/>
      <c r="K316" s="260"/>
      <c r="L316" s="260"/>
      <c r="M316" s="260"/>
      <c r="N316" s="192"/>
      <c r="O316" s="260"/>
      <c r="P316" s="260"/>
      <c r="Q316" s="260"/>
      <c r="R316" s="260"/>
      <c r="S316" s="5"/>
      <c r="T316" s="260"/>
      <c r="U316" s="260"/>
      <c r="V316" s="260"/>
      <c r="W316" s="260"/>
      <c r="X316" s="260"/>
      <c r="Y316" s="5"/>
      <c r="Z316" s="5"/>
      <c r="AA316" s="260"/>
      <c r="AB316" s="260"/>
      <c r="AC316" s="261"/>
      <c r="AD316" s="192"/>
      <c r="AE316" s="260"/>
      <c r="AF316" s="260"/>
      <c r="AG316" s="183"/>
      <c r="AH316" s="260"/>
      <c r="AJ316" s="5"/>
      <c r="AK316" s="260"/>
      <c r="AL316" s="260"/>
      <c r="AM316" s="260"/>
      <c r="AN316" s="260"/>
      <c r="AO316" s="260"/>
      <c r="AP316" s="191"/>
      <c r="AQ316" s="191"/>
      <c r="AR316" s="261"/>
      <c r="AS316" s="192"/>
      <c r="AT316" s="260"/>
    </row>
    <row r="317" spans="1:46" outlineLevel="1" x14ac:dyDescent="0.2">
      <c r="A317" s="260"/>
      <c r="B317" s="260"/>
      <c r="C317" s="260"/>
      <c r="D317" s="260"/>
      <c r="E317" s="6"/>
      <c r="F317" s="6"/>
      <c r="G317" s="6"/>
      <c r="H317" s="6"/>
      <c r="I317" s="6"/>
      <c r="J317" s="6"/>
      <c r="K317" s="6"/>
      <c r="L317" s="6"/>
      <c r="M317" s="260"/>
      <c r="N317" s="190"/>
      <c r="O317" s="261"/>
      <c r="P317" s="260"/>
      <c r="Q317" s="260"/>
      <c r="R317" s="260"/>
      <c r="S317" s="6"/>
      <c r="T317" s="6"/>
      <c r="U317" s="6"/>
      <c r="V317" s="6"/>
      <c r="W317" s="7"/>
      <c r="X317" s="7"/>
      <c r="Y317" s="7"/>
      <c r="Z317" s="7"/>
      <c r="AA317" s="6"/>
      <c r="AB317" s="6"/>
      <c r="AC317" s="261"/>
      <c r="AD317" s="190"/>
      <c r="AE317" s="261"/>
      <c r="AF317" s="260"/>
      <c r="AG317" s="184"/>
      <c r="AH317" s="260"/>
      <c r="AJ317" s="6"/>
      <c r="AK317" s="6"/>
      <c r="AL317" s="6"/>
      <c r="AM317" s="6"/>
      <c r="AN317" s="6"/>
      <c r="AO317" s="6"/>
      <c r="AP317" s="198"/>
      <c r="AQ317" s="198"/>
      <c r="AR317" s="261"/>
      <c r="AS317" s="190"/>
      <c r="AT317" s="261"/>
    </row>
    <row r="318" spans="1:46" ht="25.5" outlineLevel="1" x14ac:dyDescent="0.2">
      <c r="A318" s="260"/>
      <c r="B318" s="260"/>
      <c r="C318" s="215"/>
      <c r="D318" s="261"/>
      <c r="E318" s="216"/>
      <c r="F318" s="217"/>
      <c r="G318" s="217"/>
      <c r="H318" s="217"/>
      <c r="I318" s="218"/>
      <c r="J318" s="218"/>
      <c r="K318" s="217"/>
      <c r="L318" s="217"/>
      <c r="M318" s="260"/>
      <c r="N318" s="221"/>
      <c r="O318" s="221"/>
      <c r="P318" s="260"/>
      <c r="Q318" s="182"/>
      <c r="R318" s="261"/>
      <c r="S318" s="216"/>
      <c r="T318" s="217"/>
      <c r="U318" s="217"/>
      <c r="V318" s="217"/>
      <c r="W318" s="217"/>
      <c r="X318" s="217"/>
      <c r="Y318" s="220"/>
      <c r="Z318" s="220"/>
      <c r="AA318" s="217"/>
      <c r="AB318" s="217"/>
      <c r="AC318" s="261"/>
      <c r="AD318" s="221"/>
      <c r="AE318" s="221" t="s">
        <v>223</v>
      </c>
      <c r="AF318" s="260"/>
      <c r="AG318" s="182" t="s">
        <v>227</v>
      </c>
      <c r="AH318" s="261"/>
      <c r="AI318" s="269"/>
      <c r="AJ318" s="216"/>
      <c r="AK318" s="217"/>
      <c r="AL318" s="217"/>
      <c r="AM318" s="217"/>
      <c r="AN318" s="217"/>
      <c r="AO318" s="217"/>
      <c r="AP318" s="228"/>
      <c r="AQ318" s="228"/>
      <c r="AR318" s="261"/>
      <c r="AS318" s="221"/>
      <c r="AT318" s="221"/>
    </row>
    <row r="319" spans="1:46" outlineLevel="1" x14ac:dyDescent="0.2">
      <c r="A319" s="260"/>
      <c r="B319" s="260"/>
      <c r="C319" s="215"/>
      <c r="D319" s="261"/>
      <c r="E319" s="216"/>
      <c r="F319" s="217"/>
      <c r="G319" s="217"/>
      <c r="H319" s="217"/>
      <c r="I319" s="219"/>
      <c r="J319" s="219"/>
      <c r="K319" s="217"/>
      <c r="L319" s="217"/>
      <c r="M319" s="260"/>
      <c r="N319" s="224"/>
      <c r="O319" s="223"/>
      <c r="P319" s="260"/>
      <c r="Q319" s="215"/>
      <c r="R319" s="261"/>
      <c r="S319" s="216"/>
      <c r="T319" s="217"/>
      <c r="U319" s="217"/>
      <c r="V319" s="217"/>
      <c r="W319" s="217"/>
      <c r="X319" s="217"/>
      <c r="Y319" s="219"/>
      <c r="Z319" s="219"/>
      <c r="AA319" s="217"/>
      <c r="AB319" s="217"/>
      <c r="AC319" s="261"/>
      <c r="AD319" s="224"/>
      <c r="AE319" s="223"/>
      <c r="AF319" s="260"/>
      <c r="AG319" s="182" t="s">
        <v>228</v>
      </c>
      <c r="AH319" s="261"/>
      <c r="AI319" s="269"/>
      <c r="AJ319" s="216"/>
      <c r="AK319" s="217"/>
      <c r="AL319" s="217"/>
      <c r="AM319" s="217"/>
      <c r="AN319" s="217"/>
      <c r="AO319" s="217"/>
      <c r="AP319" s="228"/>
      <c r="AQ319" s="228"/>
      <c r="AR319" s="261"/>
      <c r="AS319" s="224"/>
      <c r="AT319" s="223"/>
    </row>
    <row r="320" spans="1:46" outlineLevel="1" x14ac:dyDescent="0.2">
      <c r="A320" s="260"/>
      <c r="B320" s="260"/>
      <c r="C320" s="215"/>
      <c r="D320" s="261"/>
      <c r="E320" s="216"/>
      <c r="F320" s="217"/>
      <c r="G320" s="217"/>
      <c r="H320" s="217"/>
      <c r="I320" s="219"/>
      <c r="J320" s="219"/>
      <c r="K320" s="217"/>
      <c r="L320" s="217"/>
      <c r="M320" s="260"/>
      <c r="N320" s="224"/>
      <c r="O320" s="223"/>
      <c r="P320" s="260"/>
      <c r="Q320" s="215"/>
      <c r="R320" s="261"/>
      <c r="S320" s="216"/>
      <c r="T320" s="217"/>
      <c r="U320" s="217"/>
      <c r="V320" s="217"/>
      <c r="W320" s="217"/>
      <c r="X320" s="217"/>
      <c r="Y320" s="219"/>
      <c r="Z320" s="219"/>
      <c r="AA320" s="217"/>
      <c r="AB320" s="217"/>
      <c r="AC320" s="261"/>
      <c r="AD320" s="224"/>
      <c r="AE320" s="223"/>
      <c r="AF320" s="260"/>
      <c r="AG320" s="185" t="s">
        <v>229</v>
      </c>
      <c r="AH320" s="261"/>
      <c r="AI320" s="269"/>
      <c r="AJ320" s="216"/>
      <c r="AK320" s="217"/>
      <c r="AL320" s="217"/>
      <c r="AM320" s="217"/>
      <c r="AN320" s="217"/>
      <c r="AO320" s="217"/>
      <c r="AP320" s="228"/>
      <c r="AQ320" s="228"/>
      <c r="AR320" s="261"/>
      <c r="AS320" s="224"/>
      <c r="AT320" s="223"/>
    </row>
    <row r="321" spans="1:46" ht="25.5" outlineLevel="1" x14ac:dyDescent="0.2">
      <c r="A321" s="260"/>
      <c r="B321" s="260"/>
      <c r="C321" s="215"/>
      <c r="D321" s="261"/>
      <c r="E321" s="216"/>
      <c r="F321" s="217"/>
      <c r="G321" s="217"/>
      <c r="H321" s="217"/>
      <c r="I321" s="219"/>
      <c r="J321" s="219"/>
      <c r="K321" s="217"/>
      <c r="L321" s="217"/>
      <c r="M321" s="260"/>
      <c r="N321" s="224"/>
      <c r="O321" s="223"/>
      <c r="P321" s="260"/>
      <c r="Q321" s="215"/>
      <c r="R321" s="261"/>
      <c r="S321" s="216"/>
      <c r="T321" s="217"/>
      <c r="U321" s="217"/>
      <c r="V321" s="217"/>
      <c r="W321" s="217"/>
      <c r="X321" s="217"/>
      <c r="Y321" s="219"/>
      <c r="Z321" s="219"/>
      <c r="AA321" s="217"/>
      <c r="AB321" s="217"/>
      <c r="AC321" s="261"/>
      <c r="AD321" s="224"/>
      <c r="AE321" s="223"/>
      <c r="AF321" s="260"/>
      <c r="AG321" s="182" t="s">
        <v>230</v>
      </c>
      <c r="AH321" s="261"/>
      <c r="AI321" s="269"/>
      <c r="AJ321" s="216"/>
      <c r="AK321" s="217"/>
      <c r="AL321" s="217"/>
      <c r="AM321" s="217"/>
      <c r="AN321" s="217"/>
      <c r="AO321" s="217"/>
      <c r="AP321" s="217"/>
      <c r="AQ321" s="217"/>
      <c r="AR321" s="261"/>
      <c r="AS321" s="224"/>
      <c r="AT321" s="223"/>
    </row>
    <row r="322" spans="1:46" outlineLevel="1" x14ac:dyDescent="0.2">
      <c r="A322" s="260"/>
      <c r="B322" s="260"/>
      <c r="C322" s="215"/>
      <c r="D322" s="261"/>
      <c r="E322" s="216"/>
      <c r="F322" s="217"/>
      <c r="G322" s="217"/>
      <c r="H322" s="217"/>
      <c r="I322" s="219"/>
      <c r="J322" s="219"/>
      <c r="K322" s="217"/>
      <c r="L322" s="217"/>
      <c r="M322" s="260"/>
      <c r="N322" s="224"/>
      <c r="O322" s="223"/>
      <c r="P322" s="260"/>
      <c r="Q322" s="215"/>
      <c r="R322" s="261"/>
      <c r="S322" s="216"/>
      <c r="T322" s="217"/>
      <c r="U322" s="217"/>
      <c r="V322" s="217"/>
      <c r="W322" s="217"/>
      <c r="X322" s="217"/>
      <c r="Y322" s="219"/>
      <c r="Z322" s="219"/>
      <c r="AA322" s="217"/>
      <c r="AB322" s="217"/>
      <c r="AC322" s="261"/>
      <c r="AD322" s="224"/>
      <c r="AE322" s="223"/>
      <c r="AF322" s="260"/>
      <c r="AG322" s="4" t="s">
        <v>265</v>
      </c>
      <c r="AH322" s="261"/>
      <c r="AI322" s="269"/>
      <c r="AJ322" s="216"/>
      <c r="AK322" s="217"/>
      <c r="AL322" s="217"/>
      <c r="AM322" s="217"/>
      <c r="AN322" s="217"/>
      <c r="AO322" s="217"/>
      <c r="AP322" s="217"/>
      <c r="AQ322" s="217"/>
      <c r="AR322" s="261"/>
      <c r="AS322" s="224"/>
      <c r="AT322" s="223"/>
    </row>
    <row r="323" spans="1:46" outlineLevel="1" x14ac:dyDescent="0.2">
      <c r="A323" s="6"/>
      <c r="B323" s="260"/>
      <c r="C323" s="215"/>
      <c r="D323" s="261"/>
      <c r="E323" s="216"/>
      <c r="F323" s="217"/>
      <c r="G323" s="217"/>
      <c r="H323" s="217"/>
      <c r="I323" s="219"/>
      <c r="J323" s="219"/>
      <c r="K323" s="217"/>
      <c r="L323" s="217"/>
      <c r="M323" s="260"/>
      <c r="N323" s="224"/>
      <c r="O323" s="223"/>
      <c r="P323" s="260"/>
      <c r="Q323" s="215"/>
      <c r="R323" s="261"/>
      <c r="S323" s="216"/>
      <c r="T323" s="217"/>
      <c r="U323" s="217"/>
      <c r="V323" s="217"/>
      <c r="W323" s="217"/>
      <c r="X323" s="217"/>
      <c r="Y323" s="219"/>
      <c r="Z323" s="219"/>
      <c r="AA323" s="217"/>
      <c r="AB323" s="217"/>
      <c r="AC323" s="261"/>
      <c r="AD323" s="224"/>
      <c r="AE323" s="223"/>
      <c r="AF323" s="260"/>
      <c r="AG323" s="206" t="s">
        <v>266</v>
      </c>
      <c r="AH323" s="261"/>
      <c r="AI323" s="269"/>
      <c r="AJ323" s="216"/>
      <c r="AK323" s="217"/>
      <c r="AL323" s="217"/>
      <c r="AM323" s="217"/>
      <c r="AN323" s="217"/>
      <c r="AO323" s="217"/>
      <c r="AP323" s="217"/>
      <c r="AQ323" s="217"/>
      <c r="AR323" s="261"/>
      <c r="AS323" s="224"/>
      <c r="AT323" s="223"/>
    </row>
    <row r="324" spans="1:46" ht="15" outlineLevel="1" x14ac:dyDescent="0.2">
      <c r="A324" s="214" t="s">
        <v>276</v>
      </c>
      <c r="B324" s="260"/>
      <c r="C324" s="215"/>
      <c r="D324" s="261"/>
      <c r="E324" s="216"/>
      <c r="F324" s="217"/>
      <c r="G324" s="217"/>
      <c r="H324" s="217"/>
      <c r="I324" s="219"/>
      <c r="J324" s="219"/>
      <c r="K324" s="217"/>
      <c r="L324" s="217"/>
      <c r="M324" s="260"/>
      <c r="N324" s="224"/>
      <c r="O324" s="223"/>
      <c r="P324" s="260"/>
      <c r="Q324" s="215"/>
      <c r="R324" s="261"/>
      <c r="S324" s="216"/>
      <c r="T324" s="217"/>
      <c r="U324" s="217"/>
      <c r="V324" s="217"/>
      <c r="W324" s="217"/>
      <c r="X324" s="217"/>
      <c r="Y324" s="219"/>
      <c r="Z324" s="219"/>
      <c r="AA324" s="217"/>
      <c r="AB324" s="217"/>
      <c r="AC324" s="261"/>
      <c r="AD324" s="224"/>
      <c r="AE324" s="223"/>
      <c r="AF324" s="260"/>
      <c r="AG324" s="4" t="s">
        <v>267</v>
      </c>
      <c r="AH324" s="261"/>
      <c r="AI324" s="269"/>
      <c r="AJ324" s="216"/>
      <c r="AK324" s="217"/>
      <c r="AL324" s="217"/>
      <c r="AM324" s="217"/>
      <c r="AN324" s="217"/>
      <c r="AO324" s="217"/>
      <c r="AP324" s="217"/>
      <c r="AQ324" s="217"/>
      <c r="AR324" s="261"/>
      <c r="AS324" s="224"/>
      <c r="AT324" s="223"/>
    </row>
    <row r="325" spans="1:46" outlineLevel="1" x14ac:dyDescent="0.2">
      <c r="A325" s="260"/>
      <c r="B325" s="260"/>
      <c r="C325" s="215"/>
      <c r="D325" s="261"/>
      <c r="E325" s="216"/>
      <c r="F325" s="217"/>
      <c r="G325" s="217"/>
      <c r="H325" s="217"/>
      <c r="I325" s="219"/>
      <c r="J325" s="219"/>
      <c r="K325" s="217"/>
      <c r="L325" s="217"/>
      <c r="M325" s="260"/>
      <c r="N325" s="224"/>
      <c r="O325" s="223"/>
      <c r="P325" s="260"/>
      <c r="Q325" s="215"/>
      <c r="R325" s="261"/>
      <c r="S325" s="216"/>
      <c r="T325" s="217"/>
      <c r="U325" s="217"/>
      <c r="V325" s="217"/>
      <c r="W325" s="217"/>
      <c r="X325" s="217"/>
      <c r="Y325" s="219"/>
      <c r="Z325" s="219"/>
      <c r="AA325" s="217"/>
      <c r="AB325" s="217"/>
      <c r="AC325" s="261"/>
      <c r="AD325" s="224"/>
      <c r="AE325" s="223"/>
      <c r="AF325" s="260"/>
      <c r="AG325" s="206" t="s">
        <v>268</v>
      </c>
      <c r="AH325" s="261"/>
      <c r="AI325" s="269"/>
      <c r="AJ325" s="216"/>
      <c r="AK325" s="217"/>
      <c r="AL325" s="217"/>
      <c r="AM325" s="217"/>
      <c r="AN325" s="217"/>
      <c r="AO325" s="217"/>
      <c r="AP325" s="217"/>
      <c r="AQ325" s="217"/>
      <c r="AR325" s="261"/>
      <c r="AS325" s="224"/>
      <c r="AT325" s="223"/>
    </row>
    <row r="326" spans="1:46" outlineLevel="1" x14ac:dyDescent="0.2">
      <c r="A326" s="260"/>
      <c r="B326" s="260"/>
      <c r="C326" s="215"/>
      <c r="D326" s="261"/>
      <c r="E326" s="216"/>
      <c r="F326" s="217"/>
      <c r="G326" s="217"/>
      <c r="H326" s="217"/>
      <c r="I326" s="219"/>
      <c r="J326" s="219"/>
      <c r="K326" s="217"/>
      <c r="L326" s="217"/>
      <c r="M326" s="260"/>
      <c r="N326" s="224"/>
      <c r="O326" s="223"/>
      <c r="P326" s="260"/>
      <c r="Q326" s="215"/>
      <c r="R326" s="261"/>
      <c r="S326" s="216"/>
      <c r="T326" s="217"/>
      <c r="U326" s="217"/>
      <c r="V326" s="217"/>
      <c r="W326" s="217"/>
      <c r="X326" s="217"/>
      <c r="Y326" s="219"/>
      <c r="Z326" s="219"/>
      <c r="AA326" s="217"/>
      <c r="AB326" s="217"/>
      <c r="AC326" s="261"/>
      <c r="AD326" s="224"/>
      <c r="AE326" s="223"/>
      <c r="AF326" s="260"/>
      <c r="AG326" s="4"/>
      <c r="AH326" s="261"/>
      <c r="AI326" s="269"/>
      <c r="AJ326" s="216"/>
      <c r="AK326" s="217"/>
      <c r="AL326" s="217"/>
      <c r="AM326" s="217"/>
      <c r="AN326" s="217"/>
      <c r="AO326" s="217"/>
      <c r="AP326" s="217"/>
      <c r="AQ326" s="217"/>
      <c r="AR326" s="261"/>
      <c r="AS326" s="224"/>
      <c r="AT326" s="223"/>
    </row>
    <row r="327" spans="1:46" outlineLevel="1" x14ac:dyDescent="0.2">
      <c r="A327" s="260"/>
      <c r="B327" s="260"/>
      <c r="C327" s="215"/>
      <c r="D327" s="261"/>
      <c r="E327" s="216"/>
      <c r="F327" s="217"/>
      <c r="G327" s="217"/>
      <c r="H327" s="217"/>
      <c r="I327" s="219"/>
      <c r="J327" s="219"/>
      <c r="K327" s="217"/>
      <c r="L327" s="217"/>
      <c r="M327" s="260"/>
      <c r="N327" s="224"/>
      <c r="O327" s="223"/>
      <c r="P327" s="260"/>
      <c r="Q327" s="215"/>
      <c r="R327" s="261"/>
      <c r="S327" s="216"/>
      <c r="T327" s="217"/>
      <c r="U327" s="217"/>
      <c r="V327" s="217"/>
      <c r="W327" s="217"/>
      <c r="X327" s="217"/>
      <c r="Y327" s="219"/>
      <c r="Z327" s="219"/>
      <c r="AA327" s="217"/>
      <c r="AB327" s="217"/>
      <c r="AC327" s="261"/>
      <c r="AD327" s="224"/>
      <c r="AE327" s="223"/>
      <c r="AF327" s="260"/>
      <c r="AG327" s="4"/>
      <c r="AH327" s="261"/>
      <c r="AI327" s="269"/>
      <c r="AJ327" s="216"/>
      <c r="AK327" s="217"/>
      <c r="AL327" s="217"/>
      <c r="AM327" s="217"/>
      <c r="AN327" s="217"/>
      <c r="AO327" s="217"/>
      <c r="AP327" s="217"/>
      <c r="AQ327" s="217"/>
      <c r="AR327" s="261"/>
      <c r="AS327" s="224"/>
      <c r="AT327" s="223"/>
    </row>
    <row r="328" spans="1:46" outlineLevel="1" x14ac:dyDescent="0.2">
      <c r="A328" s="260"/>
      <c r="B328" s="260"/>
      <c r="C328" s="215"/>
      <c r="D328" s="261"/>
      <c r="E328" s="216"/>
      <c r="F328" s="217"/>
      <c r="G328" s="217"/>
      <c r="H328" s="217"/>
      <c r="I328" s="219"/>
      <c r="J328" s="219"/>
      <c r="K328" s="217"/>
      <c r="L328" s="217"/>
      <c r="M328" s="260"/>
      <c r="N328" s="224"/>
      <c r="O328" s="223"/>
      <c r="P328" s="260"/>
      <c r="Q328" s="215"/>
      <c r="R328" s="261"/>
      <c r="S328" s="216"/>
      <c r="T328" s="217"/>
      <c r="U328" s="217"/>
      <c r="V328" s="217"/>
      <c r="W328" s="217"/>
      <c r="X328" s="217"/>
      <c r="Y328" s="219"/>
      <c r="Z328" s="219"/>
      <c r="AA328" s="217"/>
      <c r="AB328" s="217"/>
      <c r="AC328" s="261"/>
      <c r="AD328" s="224"/>
      <c r="AE328" s="223"/>
      <c r="AF328" s="260"/>
      <c r="AG328" s="4"/>
      <c r="AH328" s="261"/>
      <c r="AI328" s="269"/>
      <c r="AJ328" s="216"/>
      <c r="AK328" s="217"/>
      <c r="AL328" s="217"/>
      <c r="AM328" s="217"/>
      <c r="AN328" s="217"/>
      <c r="AO328" s="217"/>
      <c r="AP328" s="217"/>
      <c r="AQ328" s="217"/>
      <c r="AR328" s="261"/>
      <c r="AS328" s="224"/>
      <c r="AT328" s="223"/>
    </row>
    <row r="329" spans="1:46" outlineLevel="1" x14ac:dyDescent="0.2">
      <c r="A329" s="260"/>
      <c r="B329" s="260"/>
      <c r="C329" s="215"/>
      <c r="D329" s="261"/>
      <c r="E329" s="216"/>
      <c r="F329" s="217"/>
      <c r="G329" s="217"/>
      <c r="H329" s="217"/>
      <c r="I329" s="219"/>
      <c r="J329" s="219"/>
      <c r="K329" s="217"/>
      <c r="L329" s="217"/>
      <c r="M329" s="260"/>
      <c r="N329" s="224"/>
      <c r="O329" s="223"/>
      <c r="P329" s="260"/>
      <c r="Q329" s="215"/>
      <c r="R329" s="261"/>
      <c r="S329" s="216"/>
      <c r="T329" s="217"/>
      <c r="U329" s="217"/>
      <c r="V329" s="217"/>
      <c r="W329" s="217"/>
      <c r="X329" s="217"/>
      <c r="Y329" s="219"/>
      <c r="Z329" s="219"/>
      <c r="AA329" s="217"/>
      <c r="AB329" s="217"/>
      <c r="AC329" s="261"/>
      <c r="AD329" s="224"/>
      <c r="AE329" s="223"/>
      <c r="AF329" s="260"/>
      <c r="AG329" s="4"/>
      <c r="AH329" s="261"/>
      <c r="AI329" s="269"/>
      <c r="AJ329" s="216"/>
      <c r="AK329" s="217"/>
      <c r="AL329" s="217"/>
      <c r="AM329" s="217"/>
      <c r="AN329" s="217"/>
      <c r="AO329" s="217"/>
      <c r="AP329" s="217"/>
      <c r="AQ329" s="217"/>
      <c r="AR329" s="261"/>
      <c r="AS329" s="224"/>
      <c r="AT329" s="223"/>
    </row>
    <row r="330" spans="1:46" outlineLevel="1" x14ac:dyDescent="0.2">
      <c r="A330" s="260"/>
      <c r="B330" s="260"/>
      <c r="C330" s="215"/>
      <c r="D330" s="261"/>
      <c r="E330" s="216"/>
      <c r="F330" s="217"/>
      <c r="G330" s="217"/>
      <c r="H330" s="217"/>
      <c r="I330" s="219"/>
      <c r="J330" s="219"/>
      <c r="K330" s="217"/>
      <c r="L330" s="217"/>
      <c r="M330" s="260"/>
      <c r="N330" s="224"/>
      <c r="O330" s="223"/>
      <c r="P330" s="260"/>
      <c r="Q330" s="215"/>
      <c r="R330" s="261"/>
      <c r="S330" s="216"/>
      <c r="T330" s="217"/>
      <c r="U330" s="217"/>
      <c r="V330" s="217"/>
      <c r="W330" s="217"/>
      <c r="X330" s="217"/>
      <c r="Y330" s="219"/>
      <c r="Z330" s="219"/>
      <c r="AA330" s="217"/>
      <c r="AB330" s="217"/>
      <c r="AC330" s="261"/>
      <c r="AD330" s="224"/>
      <c r="AE330" s="223"/>
      <c r="AF330" s="260"/>
      <c r="AG330" s="4"/>
      <c r="AH330" s="261"/>
      <c r="AI330" s="269"/>
      <c r="AJ330" s="216"/>
      <c r="AK330" s="217"/>
      <c r="AL330" s="217"/>
      <c r="AM330" s="217"/>
      <c r="AN330" s="217"/>
      <c r="AO330" s="217"/>
      <c r="AP330" s="217"/>
      <c r="AQ330" s="217"/>
      <c r="AR330" s="261"/>
      <c r="AS330" s="224"/>
      <c r="AT330" s="223"/>
    </row>
    <row r="331" spans="1:46" outlineLevel="1" x14ac:dyDescent="0.2">
      <c r="A331" s="260"/>
      <c r="B331" s="260"/>
      <c r="C331" s="260"/>
      <c r="D331" s="260"/>
      <c r="E331" s="260"/>
      <c r="F331" s="260"/>
      <c r="G331" s="260"/>
      <c r="H331" s="260"/>
      <c r="I331" s="260"/>
      <c r="J331" s="260"/>
      <c r="K331" s="260"/>
      <c r="L331" s="260"/>
      <c r="M331" s="260"/>
      <c r="N331" s="260"/>
      <c r="O331" s="260"/>
      <c r="P331" s="260"/>
      <c r="Q331" s="260"/>
      <c r="R331" s="260"/>
      <c r="S331" s="260"/>
      <c r="T331" s="260"/>
      <c r="U331" s="260"/>
      <c r="V331" s="260"/>
      <c r="W331" s="260"/>
      <c r="X331" s="260"/>
      <c r="Y331" s="260"/>
      <c r="Z331" s="260"/>
      <c r="AA331" s="260"/>
      <c r="AB331" s="260"/>
      <c r="AC331" s="260"/>
      <c r="AD331" s="260"/>
      <c r="AE331" s="260"/>
      <c r="AF331" s="260"/>
      <c r="AG331" s="260"/>
      <c r="AH331" s="260"/>
      <c r="AJ331" s="260"/>
      <c r="AK331" s="260"/>
      <c r="AL331" s="260" t="s">
        <v>262</v>
      </c>
      <c r="AM331" s="260"/>
      <c r="AN331" s="260" t="s">
        <v>263</v>
      </c>
      <c r="AO331" s="260"/>
      <c r="AP331" s="260"/>
      <c r="AQ331" s="260" t="s">
        <v>264</v>
      </c>
      <c r="AR331" s="260"/>
      <c r="AS331" s="260"/>
      <c r="AT331" s="260"/>
    </row>
    <row r="332" spans="1:46" ht="15.75" outlineLevel="1" x14ac:dyDescent="0.25">
      <c r="A332" s="260"/>
      <c r="B332" s="260"/>
      <c r="C332" s="260"/>
      <c r="D332" s="260"/>
      <c r="E332" s="411" t="s">
        <v>13</v>
      </c>
      <c r="F332" s="412"/>
      <c r="G332" s="9">
        <f>SUM(G318:G330)-SUM(I318:I330)-SUM(K318:K330)</f>
        <v>0</v>
      </c>
      <c r="H332" s="202"/>
      <c r="I332" s="250" t="s">
        <v>289</v>
      </c>
      <c r="J332" s="251"/>
      <c r="K332" s="8"/>
      <c r="L332" s="9">
        <f>SUM(H318:H330)-SUM(J318:J330)-SUM(L318:L330)</f>
        <v>0</v>
      </c>
      <c r="M332" s="260"/>
      <c r="N332" s="260"/>
      <c r="O332" s="260"/>
      <c r="P332" s="260"/>
      <c r="Q332" s="260"/>
      <c r="R332" s="260"/>
      <c r="S332" s="411" t="s">
        <v>14</v>
      </c>
      <c r="T332" s="412"/>
      <c r="U332" s="9">
        <f>SUM(U318:U330)-SUM(W318:W330)-SUM(Y318:Y330)-SUM(AA318:AA330)</f>
        <v>0</v>
      </c>
      <c r="V332" s="202"/>
      <c r="W332" s="9" t="s">
        <v>289</v>
      </c>
      <c r="X332" s="160"/>
      <c r="Y332" s="160"/>
      <c r="Z332" s="160">
        <f>SUM(V318:V330)-SUM(X318:X330)-SUM(Z318:Z330)-SUM(AB318:AB330)</f>
        <v>0</v>
      </c>
      <c r="AA332" s="260"/>
      <c r="AB332" s="260"/>
      <c r="AC332" s="260"/>
      <c r="AD332" s="260"/>
      <c r="AE332" s="260"/>
      <c r="AF332" s="260"/>
      <c r="AG332" s="260"/>
      <c r="AH332" s="260"/>
      <c r="AJ332" s="411" t="s">
        <v>15</v>
      </c>
      <c r="AK332" s="412"/>
      <c r="AL332" s="9">
        <f>SUM(AL318:AL330)-SUM(AN318:AN330)</f>
        <v>0</v>
      </c>
      <c r="AM332" s="202"/>
      <c r="AN332" s="9" t="s">
        <v>291</v>
      </c>
      <c r="AO332" s="160"/>
      <c r="AP332" s="9">
        <f>SUM(AM318:AM330)-SUM(AO318:AO330)</f>
        <v>0</v>
      </c>
      <c r="AQ332" s="9">
        <f>SUM(AL318:AL330)-SUM(AP318:AP330)</f>
        <v>0</v>
      </c>
      <c r="AR332" s="260"/>
      <c r="AS332" s="260"/>
      <c r="AT332" s="260"/>
    </row>
    <row r="333" spans="1:46" x14ac:dyDescent="0.2">
      <c r="A333" s="260"/>
      <c r="B333" s="260"/>
      <c r="C333" s="260"/>
      <c r="D333" s="260"/>
      <c r="E333" s="260"/>
      <c r="F333" s="260"/>
      <c r="G333" s="260"/>
      <c r="H333" s="260"/>
      <c r="I333" s="260"/>
      <c r="J333" s="260"/>
      <c r="K333" s="260"/>
      <c r="L333" s="260"/>
      <c r="M333" s="260"/>
      <c r="N333" s="260"/>
      <c r="O333" s="260"/>
      <c r="P333" s="260"/>
      <c r="Q333" s="260"/>
      <c r="R333" s="260"/>
      <c r="S333" s="260"/>
      <c r="T333" s="260"/>
      <c r="U333" s="260"/>
      <c r="V333" s="260"/>
      <c r="W333" s="260"/>
      <c r="X333" s="260"/>
      <c r="Y333" s="260"/>
      <c r="Z333" s="260"/>
      <c r="AA333" s="260"/>
      <c r="AB333" s="260"/>
      <c r="AC333" s="260"/>
      <c r="AD333" s="260"/>
      <c r="AE333" s="260"/>
      <c r="AF333" s="260"/>
      <c r="AG333" s="260"/>
      <c r="AH333" s="260"/>
      <c r="AJ333" s="260"/>
      <c r="AK333" s="260"/>
      <c r="AL333" s="260"/>
      <c r="AM333" s="260"/>
      <c r="AN333" s="260"/>
      <c r="AO333" s="260"/>
      <c r="AP333" s="261"/>
      <c r="AQ333" s="160" t="str">
        <f>IF(SUM(AK318:AK330)&gt;AQ332,"OK","CHECK AGAIN")</f>
        <v>CHECK AGAIN</v>
      </c>
      <c r="AR333" s="260"/>
      <c r="AS333" s="260"/>
      <c r="AT333" s="260"/>
    </row>
    <row r="334" spans="1:46" ht="15.75" x14ac:dyDescent="0.25">
      <c r="A334" s="486" t="s">
        <v>16</v>
      </c>
      <c r="B334" s="486"/>
      <c r="C334" s="486"/>
      <c r="D334" s="486"/>
      <c r="E334" s="260"/>
      <c r="F334" s="260"/>
      <c r="G334" s="260"/>
      <c r="H334" s="260"/>
      <c r="I334" s="260"/>
      <c r="J334" s="260"/>
      <c r="K334" s="260"/>
      <c r="L334" s="260"/>
      <c r="M334" s="260"/>
      <c r="N334" s="260"/>
      <c r="O334" s="260"/>
      <c r="P334" s="260"/>
      <c r="Q334" s="260"/>
      <c r="R334" s="260"/>
      <c r="S334" s="260"/>
      <c r="T334" s="260"/>
      <c r="U334" s="260"/>
      <c r="V334" s="260"/>
      <c r="W334" s="260"/>
      <c r="X334" s="260"/>
      <c r="Y334" s="260"/>
      <c r="Z334" s="260"/>
      <c r="AA334" s="260"/>
      <c r="AB334" s="260"/>
      <c r="AC334" s="260"/>
      <c r="AD334" s="260"/>
      <c r="AE334" s="260"/>
      <c r="AF334" s="260"/>
      <c r="AG334" s="260"/>
      <c r="AH334" s="260"/>
      <c r="AJ334" s="260"/>
      <c r="AK334" s="260"/>
      <c r="AL334" s="260"/>
      <c r="AM334" s="260"/>
      <c r="AN334" s="260"/>
      <c r="AO334" s="260"/>
      <c r="AP334" s="260"/>
      <c r="AQ334" s="260"/>
      <c r="AR334" s="260"/>
      <c r="AS334" s="260"/>
      <c r="AT334" s="260"/>
    </row>
    <row r="336" spans="1:46" ht="18" outlineLevel="1" x14ac:dyDescent="0.25">
      <c r="A336" s="256" t="s">
        <v>0</v>
      </c>
      <c r="B336" s="260"/>
      <c r="C336" s="256" t="s">
        <v>9</v>
      </c>
      <c r="D336" s="260"/>
      <c r="E336" s="256"/>
      <c r="F336" s="260"/>
      <c r="G336" s="256" t="s">
        <v>1</v>
      </c>
      <c r="H336" s="256"/>
      <c r="I336" s="260"/>
      <c r="J336" s="260"/>
      <c r="K336" s="260"/>
      <c r="L336" s="260"/>
      <c r="M336" s="260"/>
      <c r="N336" s="260"/>
      <c r="O336" s="260"/>
      <c r="P336" s="260"/>
      <c r="Q336" s="423" t="s">
        <v>11</v>
      </c>
      <c r="R336" s="423"/>
      <c r="S336" s="256"/>
      <c r="T336" s="260"/>
      <c r="U336" s="256" t="s">
        <v>1</v>
      </c>
      <c r="V336" s="256"/>
      <c r="W336" s="260"/>
      <c r="X336" s="260"/>
      <c r="Y336" s="260"/>
      <c r="Z336" s="260"/>
      <c r="AA336" s="260"/>
      <c r="AB336" s="260"/>
      <c r="AC336" s="260"/>
      <c r="AD336" s="260"/>
      <c r="AE336" s="260"/>
      <c r="AF336" s="260"/>
      <c r="AG336" s="256" t="s">
        <v>10</v>
      </c>
      <c r="AH336" s="256"/>
      <c r="AI336" s="268"/>
      <c r="AJ336" s="256"/>
      <c r="AK336" s="260"/>
      <c r="AL336" s="256" t="s">
        <v>1</v>
      </c>
      <c r="AM336" s="256"/>
      <c r="AN336" s="260"/>
      <c r="AO336" s="260"/>
      <c r="AP336" s="260"/>
      <c r="AQ336" s="260"/>
      <c r="AR336" s="260"/>
      <c r="AS336" s="260"/>
      <c r="AT336" s="260"/>
    </row>
    <row r="337" spans="1:46" outlineLevel="1" x14ac:dyDescent="0.2">
      <c r="A337" s="260"/>
      <c r="B337" s="260"/>
      <c r="C337" s="260"/>
      <c r="D337" s="260"/>
      <c r="E337" s="260"/>
      <c r="F337" s="260"/>
      <c r="G337" s="260"/>
      <c r="H337" s="260"/>
      <c r="I337" s="260"/>
      <c r="J337" s="260"/>
      <c r="K337" s="260"/>
      <c r="L337" s="260"/>
      <c r="M337" s="260"/>
      <c r="N337" s="260"/>
      <c r="O337" s="260"/>
      <c r="P337" s="260"/>
      <c r="Q337" s="260"/>
      <c r="R337" s="260"/>
      <c r="S337" s="260"/>
      <c r="T337" s="260"/>
      <c r="U337" s="260"/>
      <c r="V337" s="260"/>
      <c r="W337" s="260"/>
      <c r="X337" s="260"/>
      <c r="Y337" s="260"/>
      <c r="Z337" s="260"/>
      <c r="AA337" s="260"/>
      <c r="AB337" s="260"/>
      <c r="AC337" s="260"/>
      <c r="AD337" s="260"/>
      <c r="AE337" s="260"/>
      <c r="AF337" s="260"/>
      <c r="AG337" s="260"/>
      <c r="AH337" s="260"/>
      <c r="AJ337" s="260"/>
      <c r="AK337" s="260"/>
      <c r="AL337" s="260"/>
      <c r="AM337" s="260"/>
      <c r="AN337" s="260"/>
      <c r="AO337" s="260"/>
      <c r="AP337" s="260"/>
      <c r="AQ337" s="260"/>
      <c r="AR337" s="260"/>
      <c r="AS337" s="260"/>
      <c r="AT337" s="260"/>
    </row>
    <row r="338" spans="1:46" outlineLevel="1" x14ac:dyDescent="0.2">
      <c r="A338" s="260"/>
      <c r="B338" s="260"/>
      <c r="C338" s="260"/>
      <c r="D338" s="260"/>
      <c r="E338" s="260"/>
      <c r="F338" s="260"/>
      <c r="G338" s="260"/>
      <c r="H338" s="260"/>
      <c r="I338" s="260"/>
      <c r="J338" s="260"/>
      <c r="K338" s="260"/>
      <c r="L338" s="260"/>
      <c r="M338" s="260"/>
      <c r="N338" s="260"/>
      <c r="O338" s="260"/>
      <c r="P338" s="260"/>
      <c r="Q338" s="260"/>
      <c r="R338" s="260"/>
      <c r="S338" s="260"/>
      <c r="T338" s="260"/>
      <c r="U338" s="260"/>
      <c r="V338" s="260"/>
      <c r="W338" s="260"/>
      <c r="X338" s="260"/>
      <c r="Y338" s="260"/>
      <c r="Z338" s="260"/>
      <c r="AA338" s="260"/>
      <c r="AB338" s="260"/>
      <c r="AC338" s="260"/>
      <c r="AD338" s="260"/>
      <c r="AE338" s="260"/>
      <c r="AF338" s="260"/>
      <c r="AG338" s="260"/>
      <c r="AH338" s="260"/>
      <c r="AJ338" s="260"/>
      <c r="AK338" s="260"/>
      <c r="AL338" s="260"/>
      <c r="AM338" s="260"/>
      <c r="AN338" s="260"/>
      <c r="AO338" s="260"/>
      <c r="AP338" s="260"/>
      <c r="AQ338" s="260"/>
      <c r="AR338" s="260"/>
      <c r="AS338" s="260"/>
      <c r="AT338" s="260"/>
    </row>
    <row r="339" spans="1:46" outlineLevel="1" x14ac:dyDescent="0.2">
      <c r="A339" s="260"/>
      <c r="B339" s="260"/>
      <c r="C339" s="260"/>
      <c r="D339" s="260"/>
      <c r="E339" s="260"/>
      <c r="F339" s="260"/>
      <c r="G339" s="260"/>
      <c r="H339" s="260"/>
      <c r="I339" s="260"/>
      <c r="J339" s="260"/>
      <c r="K339" s="260"/>
      <c r="L339" s="260"/>
      <c r="M339" s="260"/>
      <c r="N339" s="260"/>
      <c r="O339" s="260"/>
      <c r="P339" s="260"/>
      <c r="Q339" s="260"/>
      <c r="R339" s="260"/>
      <c r="S339" s="260"/>
      <c r="T339" s="260"/>
      <c r="U339" s="260"/>
      <c r="V339" s="260"/>
      <c r="W339" s="260"/>
      <c r="X339" s="260"/>
      <c r="Y339" s="260"/>
      <c r="Z339" s="260"/>
      <c r="AA339" s="260"/>
      <c r="AB339" s="260"/>
      <c r="AC339" s="260"/>
      <c r="AD339" s="260"/>
      <c r="AE339" s="260"/>
      <c r="AF339" s="260"/>
      <c r="AG339" s="260"/>
      <c r="AH339" s="260"/>
      <c r="AJ339" s="260"/>
      <c r="AK339" s="260"/>
      <c r="AL339" s="260"/>
      <c r="AM339" s="260"/>
      <c r="AN339" s="260"/>
      <c r="AO339" s="260"/>
      <c r="AP339" s="260"/>
      <c r="AQ339" s="260"/>
      <c r="AR339" s="260"/>
      <c r="AS339" s="260"/>
      <c r="AT339" s="260"/>
    </row>
    <row r="340" spans="1:46" outlineLevel="1" x14ac:dyDescent="0.2">
      <c r="A340" s="260"/>
      <c r="B340" s="260"/>
      <c r="C340" s="260"/>
      <c r="D340" s="260"/>
      <c r="E340" s="260"/>
      <c r="F340" s="260"/>
      <c r="G340" s="260"/>
      <c r="H340" s="260"/>
      <c r="I340" s="2"/>
      <c r="J340" s="2"/>
      <c r="K340" s="2"/>
      <c r="L340" s="2"/>
      <c r="M340" s="260"/>
      <c r="N340" s="260"/>
      <c r="O340" s="260"/>
      <c r="P340" s="260"/>
      <c r="Q340" s="260"/>
      <c r="R340" s="260"/>
      <c r="S340" s="260"/>
      <c r="T340" s="260"/>
      <c r="U340" s="260"/>
      <c r="V340" s="260"/>
      <c r="W340" s="2"/>
      <c r="X340" s="2"/>
      <c r="Y340" s="2"/>
      <c r="Z340" s="2"/>
      <c r="AA340" s="2"/>
      <c r="AB340" s="2"/>
      <c r="AC340" s="2"/>
      <c r="AD340" s="2"/>
      <c r="AE340" s="260"/>
      <c r="AF340" s="260"/>
      <c r="AG340" s="260"/>
      <c r="AH340" s="260"/>
      <c r="AJ340" s="260"/>
      <c r="AK340" s="260"/>
      <c r="AL340" s="260"/>
      <c r="AM340" s="260"/>
      <c r="AN340" s="419" t="s">
        <v>4</v>
      </c>
      <c r="AO340" s="420"/>
      <c r="AP340" s="420"/>
      <c r="AQ340" s="232"/>
      <c r="AR340" s="2"/>
      <c r="AS340" s="2"/>
      <c r="AT340" s="260"/>
    </row>
    <row r="341" spans="1:46" outlineLevel="1" x14ac:dyDescent="0.2">
      <c r="A341" s="260"/>
      <c r="B341" s="260"/>
      <c r="C341" s="260"/>
      <c r="D341" s="260"/>
      <c r="E341" s="260"/>
      <c r="F341" s="260"/>
      <c r="G341" s="260"/>
      <c r="H341" s="260"/>
      <c r="I341" s="403" t="s">
        <v>4</v>
      </c>
      <c r="J341" s="404"/>
      <c r="K341" s="404"/>
      <c r="L341" s="264"/>
      <c r="M341" s="260"/>
      <c r="N341" s="260"/>
      <c r="O341" s="408" t="s">
        <v>216</v>
      </c>
      <c r="P341" s="260"/>
      <c r="Q341" s="260"/>
      <c r="R341" s="260"/>
      <c r="S341" s="260"/>
      <c r="T341" s="260"/>
      <c r="U341" s="260"/>
      <c r="V341" s="260"/>
      <c r="W341" s="403" t="s">
        <v>4</v>
      </c>
      <c r="X341" s="404"/>
      <c r="Y341" s="404"/>
      <c r="Z341" s="404"/>
      <c r="AA341" s="404"/>
      <c r="AB341" s="264"/>
      <c r="AC341" s="2"/>
      <c r="AD341" s="2"/>
      <c r="AE341" s="408" t="s">
        <v>216</v>
      </c>
      <c r="AF341" s="260"/>
      <c r="AG341" s="260"/>
      <c r="AH341" s="260"/>
      <c r="AJ341" s="260"/>
      <c r="AK341" s="260"/>
      <c r="AL341" s="260"/>
      <c r="AM341" s="260"/>
      <c r="AN341" s="421"/>
      <c r="AO341" s="422"/>
      <c r="AP341" s="422"/>
      <c r="AQ341" s="233"/>
      <c r="AR341" s="2"/>
      <c r="AS341" s="2"/>
      <c r="AT341" s="408" t="s">
        <v>216</v>
      </c>
    </row>
    <row r="342" spans="1:46" outlineLevel="1" x14ac:dyDescent="0.2">
      <c r="A342" s="260"/>
      <c r="B342" s="260"/>
      <c r="C342" s="260"/>
      <c r="D342" s="260"/>
      <c r="E342" s="405" t="s">
        <v>2</v>
      </c>
      <c r="F342" s="408" t="s">
        <v>3</v>
      </c>
      <c r="G342" s="408" t="s">
        <v>224</v>
      </c>
      <c r="H342" s="408" t="s">
        <v>283</v>
      </c>
      <c r="I342" s="391" t="s">
        <v>239</v>
      </c>
      <c r="J342" s="391" t="s">
        <v>284</v>
      </c>
      <c r="K342" s="394" t="s">
        <v>282</v>
      </c>
      <c r="L342" s="391" t="s">
        <v>285</v>
      </c>
      <c r="M342" s="260"/>
      <c r="N342" s="260"/>
      <c r="O342" s="410"/>
      <c r="P342" s="260"/>
      <c r="Q342" s="260"/>
      <c r="R342" s="260"/>
      <c r="S342" s="405" t="s">
        <v>2</v>
      </c>
      <c r="T342" s="408" t="s">
        <v>3</v>
      </c>
      <c r="U342" s="408" t="s">
        <v>224</v>
      </c>
      <c r="V342" s="408" t="s">
        <v>283</v>
      </c>
      <c r="W342" s="394" t="s">
        <v>239</v>
      </c>
      <c r="X342" s="391" t="s">
        <v>284</v>
      </c>
      <c r="Y342" s="391" t="s">
        <v>240</v>
      </c>
      <c r="Z342" s="391" t="s">
        <v>286</v>
      </c>
      <c r="AA342" s="394" t="s">
        <v>241</v>
      </c>
      <c r="AB342" s="391" t="s">
        <v>285</v>
      </c>
      <c r="AC342" s="3"/>
      <c r="AD342" s="3"/>
      <c r="AE342" s="410"/>
      <c r="AF342" s="260"/>
      <c r="AG342" s="505" t="s">
        <v>242</v>
      </c>
      <c r="AH342" s="260"/>
      <c r="AJ342" s="405" t="s">
        <v>2</v>
      </c>
      <c r="AK342" s="408" t="s">
        <v>3</v>
      </c>
      <c r="AL342" s="408" t="s">
        <v>225</v>
      </c>
      <c r="AM342" s="394" t="s">
        <v>281</v>
      </c>
      <c r="AN342" s="391" t="s">
        <v>243</v>
      </c>
      <c r="AO342" s="391" t="s">
        <v>287</v>
      </c>
      <c r="AP342" s="397" t="s">
        <v>260</v>
      </c>
      <c r="AQ342" s="391" t="s">
        <v>288</v>
      </c>
      <c r="AR342" s="3"/>
      <c r="AS342" s="3"/>
      <c r="AT342" s="410"/>
    </row>
    <row r="343" spans="1:46" outlineLevel="1" x14ac:dyDescent="0.2">
      <c r="A343" s="260"/>
      <c r="B343" s="260"/>
      <c r="C343" s="260"/>
      <c r="D343" s="260"/>
      <c r="E343" s="406"/>
      <c r="F343" s="409"/>
      <c r="G343" s="409"/>
      <c r="H343" s="409"/>
      <c r="I343" s="392"/>
      <c r="J343" s="392"/>
      <c r="K343" s="395"/>
      <c r="L343" s="392"/>
      <c r="M343" s="260"/>
      <c r="N343" s="260"/>
      <c r="O343" s="260"/>
      <c r="P343" s="260"/>
      <c r="Q343" s="260"/>
      <c r="R343" s="260"/>
      <c r="S343" s="406"/>
      <c r="T343" s="409"/>
      <c r="U343" s="409"/>
      <c r="V343" s="409"/>
      <c r="W343" s="395"/>
      <c r="X343" s="392"/>
      <c r="Y343" s="392"/>
      <c r="Z343" s="392"/>
      <c r="AA343" s="395"/>
      <c r="AB343" s="392"/>
      <c r="AC343" s="3"/>
      <c r="AD343" s="3"/>
      <c r="AE343" s="260"/>
      <c r="AF343" s="260"/>
      <c r="AG343" s="505"/>
      <c r="AH343" s="260"/>
      <c r="AJ343" s="406"/>
      <c r="AK343" s="409"/>
      <c r="AL343" s="409"/>
      <c r="AM343" s="395"/>
      <c r="AN343" s="392"/>
      <c r="AO343" s="392"/>
      <c r="AP343" s="398"/>
      <c r="AQ343" s="392"/>
      <c r="AR343" s="3"/>
      <c r="AS343" s="3"/>
      <c r="AT343" s="260"/>
    </row>
    <row r="344" spans="1:46" ht="76.5" outlineLevel="1" x14ac:dyDescent="0.2">
      <c r="A344" s="260"/>
      <c r="B344" s="260"/>
      <c r="C344" s="260"/>
      <c r="D344" s="260"/>
      <c r="E344" s="407"/>
      <c r="F344" s="410"/>
      <c r="G344" s="410"/>
      <c r="H344" s="410"/>
      <c r="I344" s="393"/>
      <c r="J344" s="393"/>
      <c r="K344" s="396"/>
      <c r="L344" s="393"/>
      <c r="M344" s="260"/>
      <c r="N344" s="254" t="s">
        <v>440</v>
      </c>
      <c r="O344" s="253" t="s">
        <v>217</v>
      </c>
      <c r="P344" s="260"/>
      <c r="Q344" s="383" t="s">
        <v>226</v>
      </c>
      <c r="R344" s="260"/>
      <c r="S344" s="407"/>
      <c r="T344" s="410"/>
      <c r="U344" s="410"/>
      <c r="V344" s="410"/>
      <c r="W344" s="396"/>
      <c r="X344" s="393"/>
      <c r="Y344" s="393"/>
      <c r="Z344" s="393"/>
      <c r="AA344" s="396"/>
      <c r="AB344" s="393"/>
      <c r="AC344" s="3"/>
      <c r="AD344" s="254" t="s">
        <v>440</v>
      </c>
      <c r="AE344" s="253" t="s">
        <v>218</v>
      </c>
      <c r="AF344" s="260"/>
      <c r="AG344" s="505"/>
      <c r="AH344" s="260"/>
      <c r="AJ344" s="407"/>
      <c r="AK344" s="410"/>
      <c r="AL344" s="410"/>
      <c r="AM344" s="396"/>
      <c r="AN344" s="393"/>
      <c r="AO344" s="393"/>
      <c r="AP344" s="399"/>
      <c r="AQ344" s="393"/>
      <c r="AR344" s="3"/>
      <c r="AS344" s="254" t="s">
        <v>438</v>
      </c>
      <c r="AT344" s="363" t="s">
        <v>439</v>
      </c>
    </row>
    <row r="345" spans="1:46" outlineLevel="1" x14ac:dyDescent="0.2">
      <c r="A345" s="260"/>
      <c r="B345" s="260"/>
      <c r="C345" s="260"/>
      <c r="D345" s="260"/>
      <c r="E345" s="5"/>
      <c r="F345" s="260"/>
      <c r="G345" s="260"/>
      <c r="H345" s="260"/>
      <c r="I345" s="5"/>
      <c r="J345" s="5"/>
      <c r="K345" s="260"/>
      <c r="L345" s="260"/>
      <c r="M345" s="260"/>
      <c r="N345" s="192"/>
      <c r="O345" s="260"/>
      <c r="P345" s="260"/>
      <c r="Q345" s="260"/>
      <c r="R345" s="260"/>
      <c r="S345" s="5"/>
      <c r="T345" s="260"/>
      <c r="U345" s="260"/>
      <c r="V345" s="260"/>
      <c r="W345" s="260"/>
      <c r="X345" s="260"/>
      <c r="Y345" s="5"/>
      <c r="Z345" s="5"/>
      <c r="AA345" s="260"/>
      <c r="AB345" s="260"/>
      <c r="AC345" s="261"/>
      <c r="AD345" s="192"/>
      <c r="AE345" s="260"/>
      <c r="AF345" s="260"/>
      <c r="AG345" s="260"/>
      <c r="AH345" s="260"/>
      <c r="AJ345" s="5"/>
      <c r="AK345" s="260"/>
      <c r="AL345" s="260"/>
      <c r="AM345" s="260"/>
      <c r="AN345" s="260"/>
      <c r="AO345" s="260"/>
      <c r="AP345" s="191"/>
      <c r="AQ345" s="191"/>
      <c r="AR345" s="261"/>
      <c r="AS345" s="192"/>
      <c r="AT345" s="260"/>
    </row>
    <row r="346" spans="1:46" outlineLevel="1" x14ac:dyDescent="0.2">
      <c r="A346" s="260"/>
      <c r="B346" s="260"/>
      <c r="C346" s="260"/>
      <c r="D346" s="260"/>
      <c r="E346" s="6"/>
      <c r="F346" s="6"/>
      <c r="G346" s="6"/>
      <c r="H346" s="6"/>
      <c r="I346" s="6"/>
      <c r="J346" s="6"/>
      <c r="K346" s="6"/>
      <c r="L346" s="6"/>
      <c r="M346" s="260"/>
      <c r="N346" s="190"/>
      <c r="O346" s="261"/>
      <c r="P346" s="260"/>
      <c r="Q346" s="260"/>
      <c r="R346" s="260"/>
      <c r="S346" s="6"/>
      <c r="T346" s="6"/>
      <c r="U346" s="6"/>
      <c r="V346" s="6"/>
      <c r="W346" s="7"/>
      <c r="X346" s="7"/>
      <c r="Y346" s="7"/>
      <c r="Z346" s="7"/>
      <c r="AA346" s="6"/>
      <c r="AB346" s="6"/>
      <c r="AC346" s="261"/>
      <c r="AD346" s="190"/>
      <c r="AE346" s="261"/>
      <c r="AF346" s="260"/>
      <c r="AG346" s="260"/>
      <c r="AH346" s="260"/>
      <c r="AJ346" s="6"/>
      <c r="AK346" s="6"/>
      <c r="AL346" s="6"/>
      <c r="AM346" s="6"/>
      <c r="AN346" s="6"/>
      <c r="AO346" s="6"/>
      <c r="AP346" s="198"/>
      <c r="AQ346" s="198"/>
      <c r="AR346" s="261"/>
      <c r="AS346" s="190"/>
      <c r="AT346" s="261"/>
    </row>
    <row r="347" spans="1:46" ht="25.5" outlineLevel="1" x14ac:dyDescent="0.2">
      <c r="A347" s="260"/>
      <c r="B347" s="260"/>
      <c r="C347" s="215"/>
      <c r="D347" s="261"/>
      <c r="E347" s="216"/>
      <c r="F347" s="217"/>
      <c r="G347" s="217"/>
      <c r="H347" s="217"/>
      <c r="I347" s="220"/>
      <c r="J347" s="220"/>
      <c r="K347" s="217"/>
      <c r="L347" s="217"/>
      <c r="M347" s="260"/>
      <c r="N347" s="221"/>
      <c r="O347" s="221"/>
      <c r="P347" s="260"/>
      <c r="Q347" s="182"/>
      <c r="R347" s="261"/>
      <c r="S347" s="216"/>
      <c r="T347" s="217"/>
      <c r="U347" s="217"/>
      <c r="V347" s="217"/>
      <c r="W347" s="217"/>
      <c r="X347" s="217"/>
      <c r="Y347" s="220"/>
      <c r="Z347" s="220"/>
      <c r="AA347" s="217"/>
      <c r="AB347" s="217"/>
      <c r="AC347" s="261"/>
      <c r="AD347" s="221"/>
      <c r="AE347" s="226" t="s">
        <v>223</v>
      </c>
      <c r="AF347" s="260"/>
      <c r="AG347" s="182" t="s">
        <v>227</v>
      </c>
      <c r="AH347" s="261"/>
      <c r="AI347" s="269"/>
      <c r="AJ347" s="216"/>
      <c r="AK347" s="217"/>
      <c r="AL347" s="217"/>
      <c r="AM347" s="217"/>
      <c r="AN347" s="217"/>
      <c r="AO347" s="217"/>
      <c r="AP347" s="228"/>
      <c r="AQ347" s="228"/>
      <c r="AR347" s="261"/>
      <c r="AS347" s="221"/>
      <c r="AT347" s="226"/>
    </row>
    <row r="348" spans="1:46" outlineLevel="1" x14ac:dyDescent="0.2">
      <c r="A348" s="260"/>
      <c r="B348" s="260"/>
      <c r="C348" s="215"/>
      <c r="D348" s="261"/>
      <c r="E348" s="216"/>
      <c r="F348" s="217"/>
      <c r="G348" s="217"/>
      <c r="H348" s="217"/>
      <c r="I348" s="219"/>
      <c r="J348" s="219"/>
      <c r="K348" s="217"/>
      <c r="L348" s="217"/>
      <c r="M348" s="260"/>
      <c r="N348" s="224"/>
      <c r="O348" s="223"/>
      <c r="P348" s="260"/>
      <c r="Q348" s="215"/>
      <c r="R348" s="261"/>
      <c r="S348" s="216"/>
      <c r="T348" s="217"/>
      <c r="U348" s="217"/>
      <c r="V348" s="217"/>
      <c r="W348" s="217"/>
      <c r="X348" s="217"/>
      <c r="Y348" s="219"/>
      <c r="Z348" s="219"/>
      <c r="AA348" s="217"/>
      <c r="AB348" s="217"/>
      <c r="AC348" s="261"/>
      <c r="AD348" s="224"/>
      <c r="AE348" s="223"/>
      <c r="AF348" s="260"/>
      <c r="AG348" s="182" t="s">
        <v>228</v>
      </c>
      <c r="AH348" s="261"/>
      <c r="AI348" s="269"/>
      <c r="AJ348" s="216"/>
      <c r="AK348" s="217"/>
      <c r="AL348" s="217"/>
      <c r="AM348" s="217"/>
      <c r="AN348" s="217"/>
      <c r="AO348" s="217"/>
      <c r="AP348" s="228"/>
      <c r="AQ348" s="228"/>
      <c r="AR348" s="261"/>
      <c r="AS348" s="224"/>
      <c r="AT348" s="223"/>
    </row>
    <row r="349" spans="1:46" outlineLevel="1" x14ac:dyDescent="0.2">
      <c r="A349" s="260"/>
      <c r="B349" s="260"/>
      <c r="C349" s="215"/>
      <c r="D349" s="261"/>
      <c r="E349" s="216"/>
      <c r="F349" s="217"/>
      <c r="G349" s="217"/>
      <c r="H349" s="217"/>
      <c r="I349" s="219"/>
      <c r="J349" s="219"/>
      <c r="K349" s="217"/>
      <c r="L349" s="217"/>
      <c r="M349" s="260"/>
      <c r="N349" s="224"/>
      <c r="O349" s="223"/>
      <c r="P349" s="260"/>
      <c r="Q349" s="215"/>
      <c r="R349" s="261"/>
      <c r="S349" s="216"/>
      <c r="T349" s="217"/>
      <c r="U349" s="217"/>
      <c r="V349" s="217"/>
      <c r="W349" s="217"/>
      <c r="X349" s="217"/>
      <c r="Y349" s="219"/>
      <c r="Z349" s="219"/>
      <c r="AA349" s="217"/>
      <c r="AB349" s="217"/>
      <c r="AC349" s="261"/>
      <c r="AD349" s="224"/>
      <c r="AE349" s="223"/>
      <c r="AF349" s="260"/>
      <c r="AG349" s="185" t="s">
        <v>229</v>
      </c>
      <c r="AH349" s="261"/>
      <c r="AI349" s="269"/>
      <c r="AJ349" s="216"/>
      <c r="AK349" s="217"/>
      <c r="AL349" s="217"/>
      <c r="AM349" s="217"/>
      <c r="AN349" s="217"/>
      <c r="AO349" s="217"/>
      <c r="AP349" s="228"/>
      <c r="AQ349" s="228"/>
      <c r="AR349" s="261"/>
      <c r="AS349" s="224"/>
      <c r="AT349" s="223"/>
    </row>
    <row r="350" spans="1:46" ht="25.5" outlineLevel="1" x14ac:dyDescent="0.2">
      <c r="A350" s="260"/>
      <c r="B350" s="260"/>
      <c r="C350" s="215"/>
      <c r="D350" s="261"/>
      <c r="E350" s="216"/>
      <c r="F350" s="217"/>
      <c r="G350" s="217"/>
      <c r="H350" s="217"/>
      <c r="I350" s="219"/>
      <c r="J350" s="219"/>
      <c r="K350" s="217"/>
      <c r="L350" s="217"/>
      <c r="M350" s="260"/>
      <c r="N350" s="224"/>
      <c r="O350" s="223"/>
      <c r="P350" s="260"/>
      <c r="Q350" s="215"/>
      <c r="R350" s="261"/>
      <c r="S350" s="216"/>
      <c r="T350" s="217"/>
      <c r="U350" s="217"/>
      <c r="V350" s="217"/>
      <c r="W350" s="217"/>
      <c r="X350" s="217"/>
      <c r="Y350" s="219"/>
      <c r="Z350" s="219"/>
      <c r="AA350" s="217"/>
      <c r="AB350" s="217"/>
      <c r="AC350" s="261"/>
      <c r="AD350" s="224"/>
      <c r="AE350" s="223"/>
      <c r="AF350" s="260"/>
      <c r="AG350" s="182" t="s">
        <v>230</v>
      </c>
      <c r="AH350" s="261"/>
      <c r="AI350" s="269"/>
      <c r="AJ350" s="216"/>
      <c r="AK350" s="217"/>
      <c r="AL350" s="217"/>
      <c r="AM350" s="217"/>
      <c r="AN350" s="217"/>
      <c r="AO350" s="217"/>
      <c r="AP350" s="217"/>
      <c r="AQ350" s="217"/>
      <c r="AR350" s="261"/>
      <c r="AS350" s="224"/>
      <c r="AT350" s="223"/>
    </row>
    <row r="351" spans="1:46" outlineLevel="1" x14ac:dyDescent="0.2">
      <c r="A351" s="260"/>
      <c r="B351" s="260"/>
      <c r="C351" s="215"/>
      <c r="D351" s="261"/>
      <c r="E351" s="216"/>
      <c r="F351" s="217"/>
      <c r="G351" s="217"/>
      <c r="H351" s="217"/>
      <c r="I351" s="219"/>
      <c r="J351" s="219"/>
      <c r="K351" s="217"/>
      <c r="L351" s="217"/>
      <c r="M351" s="260"/>
      <c r="N351" s="224"/>
      <c r="O351" s="223"/>
      <c r="P351" s="260"/>
      <c r="Q351" s="215"/>
      <c r="R351" s="261"/>
      <c r="S351" s="216"/>
      <c r="T351" s="217"/>
      <c r="U351" s="217"/>
      <c r="V351" s="217"/>
      <c r="W351" s="217"/>
      <c r="X351" s="217"/>
      <c r="Y351" s="219"/>
      <c r="Z351" s="219"/>
      <c r="AA351" s="217"/>
      <c r="AB351" s="217"/>
      <c r="AC351" s="261"/>
      <c r="AD351" s="224"/>
      <c r="AE351" s="223"/>
      <c r="AF351" s="260"/>
      <c r="AG351" s="4" t="s">
        <v>265</v>
      </c>
      <c r="AH351" s="261"/>
      <c r="AI351" s="269"/>
      <c r="AJ351" s="216"/>
      <c r="AK351" s="217"/>
      <c r="AL351" s="217"/>
      <c r="AM351" s="217"/>
      <c r="AN351" s="217"/>
      <c r="AO351" s="217"/>
      <c r="AP351" s="217"/>
      <c r="AQ351" s="217"/>
      <c r="AR351" s="261"/>
      <c r="AS351" s="224"/>
      <c r="AT351" s="223"/>
    </row>
    <row r="352" spans="1:46" outlineLevel="1" x14ac:dyDescent="0.2">
      <c r="A352" s="6"/>
      <c r="B352" s="260"/>
      <c r="C352" s="215"/>
      <c r="D352" s="261"/>
      <c r="E352" s="216"/>
      <c r="F352" s="217"/>
      <c r="G352" s="217"/>
      <c r="H352" s="217"/>
      <c r="I352" s="219"/>
      <c r="J352" s="219"/>
      <c r="K352" s="217"/>
      <c r="L352" s="217"/>
      <c r="M352" s="260"/>
      <c r="N352" s="224"/>
      <c r="O352" s="223"/>
      <c r="P352" s="260"/>
      <c r="Q352" s="215"/>
      <c r="R352" s="261"/>
      <c r="S352" s="216"/>
      <c r="T352" s="217"/>
      <c r="U352" s="217"/>
      <c r="V352" s="217"/>
      <c r="W352" s="217"/>
      <c r="X352" s="217"/>
      <c r="Y352" s="219"/>
      <c r="Z352" s="219"/>
      <c r="AA352" s="217"/>
      <c r="AB352" s="217"/>
      <c r="AC352" s="261"/>
      <c r="AD352" s="224"/>
      <c r="AE352" s="223"/>
      <c r="AF352" s="260"/>
      <c r="AG352" s="206" t="s">
        <v>266</v>
      </c>
      <c r="AH352" s="261"/>
      <c r="AI352" s="269"/>
      <c r="AJ352" s="216"/>
      <c r="AK352" s="217"/>
      <c r="AL352" s="217"/>
      <c r="AM352" s="217"/>
      <c r="AN352" s="217"/>
      <c r="AO352" s="217"/>
      <c r="AP352" s="217"/>
      <c r="AQ352" s="217"/>
      <c r="AR352" s="261"/>
      <c r="AS352" s="224"/>
      <c r="AT352" s="223"/>
    </row>
    <row r="353" spans="1:46" ht="15" outlineLevel="1" x14ac:dyDescent="0.2">
      <c r="A353" s="214" t="s">
        <v>277</v>
      </c>
      <c r="B353" s="260"/>
      <c r="C353" s="215"/>
      <c r="D353" s="261"/>
      <c r="E353" s="216"/>
      <c r="F353" s="217"/>
      <c r="G353" s="217"/>
      <c r="H353" s="217"/>
      <c r="I353" s="219"/>
      <c r="J353" s="219"/>
      <c r="K353" s="217"/>
      <c r="L353" s="217"/>
      <c r="M353" s="260"/>
      <c r="N353" s="224"/>
      <c r="O353" s="223"/>
      <c r="P353" s="260"/>
      <c r="Q353" s="215"/>
      <c r="R353" s="261"/>
      <c r="S353" s="216"/>
      <c r="T353" s="217"/>
      <c r="U353" s="217"/>
      <c r="V353" s="217"/>
      <c r="W353" s="217"/>
      <c r="X353" s="217"/>
      <c r="Y353" s="219"/>
      <c r="Z353" s="219"/>
      <c r="AA353" s="217"/>
      <c r="AB353" s="217"/>
      <c r="AC353" s="261"/>
      <c r="AD353" s="224"/>
      <c r="AE353" s="223"/>
      <c r="AF353" s="260"/>
      <c r="AG353" s="4" t="s">
        <v>267</v>
      </c>
      <c r="AH353" s="261"/>
      <c r="AI353" s="269"/>
      <c r="AJ353" s="216"/>
      <c r="AK353" s="217"/>
      <c r="AL353" s="217"/>
      <c r="AM353" s="217"/>
      <c r="AN353" s="217"/>
      <c r="AO353" s="217"/>
      <c r="AP353" s="217"/>
      <c r="AQ353" s="217"/>
      <c r="AR353" s="261"/>
      <c r="AS353" s="224"/>
      <c r="AT353" s="223"/>
    </row>
    <row r="354" spans="1:46" outlineLevel="1" x14ac:dyDescent="0.2">
      <c r="A354" s="260"/>
      <c r="B354" s="260"/>
      <c r="C354" s="215"/>
      <c r="D354" s="261"/>
      <c r="E354" s="216"/>
      <c r="F354" s="217"/>
      <c r="G354" s="217"/>
      <c r="H354" s="217"/>
      <c r="I354" s="219"/>
      <c r="J354" s="219"/>
      <c r="K354" s="217"/>
      <c r="L354" s="217"/>
      <c r="M354" s="260"/>
      <c r="N354" s="224"/>
      <c r="O354" s="223"/>
      <c r="P354" s="260"/>
      <c r="Q354" s="215"/>
      <c r="R354" s="261"/>
      <c r="S354" s="216"/>
      <c r="T354" s="217"/>
      <c r="U354" s="217"/>
      <c r="V354" s="217"/>
      <c r="W354" s="217"/>
      <c r="X354" s="217"/>
      <c r="Y354" s="219"/>
      <c r="Z354" s="219"/>
      <c r="AA354" s="217"/>
      <c r="AB354" s="217"/>
      <c r="AC354" s="261"/>
      <c r="AD354" s="224"/>
      <c r="AE354" s="223"/>
      <c r="AF354" s="260"/>
      <c r="AG354" s="206" t="s">
        <v>268</v>
      </c>
      <c r="AH354" s="261"/>
      <c r="AI354" s="269"/>
      <c r="AJ354" s="216"/>
      <c r="AK354" s="217"/>
      <c r="AL354" s="217"/>
      <c r="AM354" s="217"/>
      <c r="AN354" s="217"/>
      <c r="AO354" s="217"/>
      <c r="AP354" s="217"/>
      <c r="AQ354" s="217"/>
      <c r="AR354" s="261"/>
      <c r="AS354" s="224"/>
      <c r="AT354" s="223"/>
    </row>
    <row r="355" spans="1:46" outlineLevel="1" x14ac:dyDescent="0.2">
      <c r="A355" s="260"/>
      <c r="B355" s="260"/>
      <c r="C355" s="215"/>
      <c r="D355" s="261"/>
      <c r="E355" s="216"/>
      <c r="F355" s="217"/>
      <c r="G355" s="217"/>
      <c r="H355" s="217"/>
      <c r="I355" s="219"/>
      <c r="J355" s="219"/>
      <c r="K355" s="217"/>
      <c r="L355" s="217"/>
      <c r="M355" s="260"/>
      <c r="N355" s="224"/>
      <c r="O355" s="223"/>
      <c r="P355" s="260"/>
      <c r="Q355" s="215"/>
      <c r="R355" s="261"/>
      <c r="S355" s="216"/>
      <c r="T355" s="217"/>
      <c r="U355" s="217"/>
      <c r="V355" s="217"/>
      <c r="W355" s="217"/>
      <c r="X355" s="217"/>
      <c r="Y355" s="219"/>
      <c r="Z355" s="219"/>
      <c r="AA355" s="217"/>
      <c r="AB355" s="217"/>
      <c r="AC355" s="261"/>
      <c r="AD355" s="224"/>
      <c r="AE355" s="223"/>
      <c r="AF355" s="260"/>
      <c r="AG355" s="4"/>
      <c r="AH355" s="261"/>
      <c r="AI355" s="269"/>
      <c r="AJ355" s="216"/>
      <c r="AK355" s="217"/>
      <c r="AL355" s="217"/>
      <c r="AM355" s="217"/>
      <c r="AN355" s="217"/>
      <c r="AO355" s="217"/>
      <c r="AP355" s="217"/>
      <c r="AQ355" s="217"/>
      <c r="AR355" s="261"/>
      <c r="AS355" s="224"/>
      <c r="AT355" s="223"/>
    </row>
    <row r="356" spans="1:46" outlineLevel="1" x14ac:dyDescent="0.2">
      <c r="A356" s="260"/>
      <c r="B356" s="260"/>
      <c r="C356" s="215"/>
      <c r="D356" s="261"/>
      <c r="E356" s="216"/>
      <c r="F356" s="217"/>
      <c r="G356" s="217"/>
      <c r="H356" s="217"/>
      <c r="I356" s="219"/>
      <c r="J356" s="219"/>
      <c r="K356" s="217"/>
      <c r="L356" s="217"/>
      <c r="M356" s="260"/>
      <c r="N356" s="224"/>
      <c r="O356" s="223"/>
      <c r="P356" s="260"/>
      <c r="Q356" s="215"/>
      <c r="R356" s="261"/>
      <c r="S356" s="216"/>
      <c r="T356" s="217"/>
      <c r="U356" s="217"/>
      <c r="V356" s="217"/>
      <c r="W356" s="217"/>
      <c r="X356" s="217"/>
      <c r="Y356" s="219"/>
      <c r="Z356" s="219"/>
      <c r="AA356" s="217"/>
      <c r="AB356" s="217"/>
      <c r="AC356" s="261"/>
      <c r="AD356" s="224"/>
      <c r="AE356" s="223"/>
      <c r="AF356" s="260"/>
      <c r="AG356" s="4"/>
      <c r="AH356" s="261"/>
      <c r="AI356" s="269"/>
      <c r="AJ356" s="216"/>
      <c r="AK356" s="217"/>
      <c r="AL356" s="217"/>
      <c r="AM356" s="217"/>
      <c r="AN356" s="217"/>
      <c r="AO356" s="217"/>
      <c r="AP356" s="217"/>
      <c r="AQ356" s="217"/>
      <c r="AR356" s="261"/>
      <c r="AS356" s="224"/>
      <c r="AT356" s="223"/>
    </row>
    <row r="357" spans="1:46" outlineLevel="1" x14ac:dyDescent="0.2">
      <c r="A357" s="260"/>
      <c r="B357" s="260"/>
      <c r="C357" s="215"/>
      <c r="D357" s="261"/>
      <c r="E357" s="216"/>
      <c r="F357" s="217"/>
      <c r="G357" s="217"/>
      <c r="H357" s="217"/>
      <c r="I357" s="219"/>
      <c r="J357" s="219"/>
      <c r="K357" s="217"/>
      <c r="L357" s="217"/>
      <c r="M357" s="260"/>
      <c r="N357" s="224"/>
      <c r="O357" s="223"/>
      <c r="P357" s="260"/>
      <c r="Q357" s="215"/>
      <c r="R357" s="261"/>
      <c r="S357" s="216"/>
      <c r="T357" s="217"/>
      <c r="U357" s="217"/>
      <c r="V357" s="217"/>
      <c r="W357" s="217"/>
      <c r="X357" s="217"/>
      <c r="Y357" s="219"/>
      <c r="Z357" s="219"/>
      <c r="AA357" s="217"/>
      <c r="AB357" s="217"/>
      <c r="AC357" s="261"/>
      <c r="AD357" s="224"/>
      <c r="AE357" s="223"/>
      <c r="AF357" s="260"/>
      <c r="AG357" s="4"/>
      <c r="AH357" s="261"/>
      <c r="AI357" s="269"/>
      <c r="AJ357" s="216"/>
      <c r="AK357" s="217"/>
      <c r="AL357" s="217"/>
      <c r="AM357" s="217"/>
      <c r="AN357" s="217"/>
      <c r="AO357" s="217"/>
      <c r="AP357" s="217"/>
      <c r="AQ357" s="217"/>
      <c r="AR357" s="261"/>
      <c r="AS357" s="224"/>
      <c r="AT357" s="223"/>
    </row>
    <row r="358" spans="1:46" outlineLevel="1" x14ac:dyDescent="0.2">
      <c r="A358" s="260"/>
      <c r="B358" s="260"/>
      <c r="C358" s="215"/>
      <c r="D358" s="261"/>
      <c r="E358" s="216"/>
      <c r="F358" s="217"/>
      <c r="G358" s="217"/>
      <c r="H358" s="217"/>
      <c r="I358" s="219"/>
      <c r="J358" s="219"/>
      <c r="K358" s="217"/>
      <c r="L358" s="217"/>
      <c r="M358" s="260"/>
      <c r="N358" s="224"/>
      <c r="O358" s="223"/>
      <c r="P358" s="260"/>
      <c r="Q358" s="215"/>
      <c r="R358" s="261"/>
      <c r="S358" s="216"/>
      <c r="T358" s="217"/>
      <c r="U358" s="217"/>
      <c r="V358" s="217"/>
      <c r="W358" s="217"/>
      <c r="X358" s="217"/>
      <c r="Y358" s="219"/>
      <c r="Z358" s="219"/>
      <c r="AA358" s="217"/>
      <c r="AB358" s="217"/>
      <c r="AC358" s="261"/>
      <c r="AD358" s="224"/>
      <c r="AE358" s="223"/>
      <c r="AF358" s="260"/>
      <c r="AG358" s="4"/>
      <c r="AH358" s="261"/>
      <c r="AI358" s="269"/>
      <c r="AJ358" s="216"/>
      <c r="AK358" s="217"/>
      <c r="AL358" s="217"/>
      <c r="AM358" s="217"/>
      <c r="AN358" s="217"/>
      <c r="AO358" s="217"/>
      <c r="AP358" s="217"/>
      <c r="AQ358" s="217"/>
      <c r="AR358" s="261"/>
      <c r="AS358" s="224"/>
      <c r="AT358" s="223"/>
    </row>
    <row r="359" spans="1:46" outlineLevel="1" x14ac:dyDescent="0.2">
      <c r="A359" s="260"/>
      <c r="B359" s="260"/>
      <c r="C359" s="215"/>
      <c r="D359" s="261"/>
      <c r="E359" s="216"/>
      <c r="F359" s="217"/>
      <c r="G359" s="217"/>
      <c r="H359" s="217"/>
      <c r="I359" s="219"/>
      <c r="J359" s="219"/>
      <c r="K359" s="217"/>
      <c r="L359" s="217"/>
      <c r="M359" s="260"/>
      <c r="N359" s="224"/>
      <c r="O359" s="223"/>
      <c r="P359" s="260"/>
      <c r="Q359" s="215"/>
      <c r="R359" s="261"/>
      <c r="S359" s="216"/>
      <c r="T359" s="217"/>
      <c r="U359" s="217"/>
      <c r="V359" s="217"/>
      <c r="W359" s="217"/>
      <c r="X359" s="217"/>
      <c r="Y359" s="219"/>
      <c r="Z359" s="219"/>
      <c r="AA359" s="217"/>
      <c r="AB359" s="217"/>
      <c r="AC359" s="261"/>
      <c r="AD359" s="224"/>
      <c r="AE359" s="223"/>
      <c r="AF359" s="260"/>
      <c r="AG359" s="4"/>
      <c r="AH359" s="261"/>
      <c r="AI359" s="269"/>
      <c r="AJ359" s="216"/>
      <c r="AK359" s="217"/>
      <c r="AL359" s="217"/>
      <c r="AM359" s="217"/>
      <c r="AN359" s="217"/>
      <c r="AO359" s="217"/>
      <c r="AP359" s="217"/>
      <c r="AQ359" s="217"/>
      <c r="AR359" s="261"/>
      <c r="AS359" s="224"/>
      <c r="AT359" s="223"/>
    </row>
    <row r="360" spans="1:46" outlineLevel="1" x14ac:dyDescent="0.2">
      <c r="A360" s="260"/>
      <c r="B360" s="260"/>
      <c r="C360" s="260"/>
      <c r="D360" s="260"/>
      <c r="E360" s="260"/>
      <c r="F360" s="213"/>
      <c r="G360" s="213"/>
      <c r="H360" s="213"/>
      <c r="I360" s="213"/>
      <c r="J360" s="213"/>
      <c r="K360" s="213"/>
      <c r="L360" s="213"/>
      <c r="M360" s="260"/>
      <c r="N360" s="260"/>
      <c r="O360" s="260"/>
      <c r="P360" s="260"/>
      <c r="Q360" s="260"/>
      <c r="R360" s="260"/>
      <c r="S360" s="260"/>
      <c r="T360" s="260"/>
      <c r="U360" s="260"/>
      <c r="V360" s="260"/>
      <c r="W360" s="260"/>
      <c r="X360" s="260"/>
      <c r="Y360" s="260"/>
      <c r="Z360" s="260"/>
      <c r="AA360" s="260"/>
      <c r="AB360" s="260"/>
      <c r="AC360" s="260"/>
      <c r="AD360" s="260"/>
      <c r="AE360" s="260"/>
      <c r="AF360" s="260"/>
      <c r="AG360" s="260"/>
      <c r="AH360" s="260"/>
      <c r="AJ360" s="260"/>
      <c r="AK360" s="260"/>
      <c r="AL360" s="260" t="s">
        <v>262</v>
      </c>
      <c r="AM360" s="260"/>
      <c r="AN360" s="260" t="s">
        <v>263</v>
      </c>
      <c r="AO360" s="260"/>
      <c r="AP360" s="260"/>
      <c r="AQ360" s="260" t="s">
        <v>264</v>
      </c>
      <c r="AR360" s="260"/>
      <c r="AS360" s="260"/>
      <c r="AT360" s="260"/>
    </row>
    <row r="361" spans="1:46" ht="15.75" outlineLevel="1" x14ac:dyDescent="0.25">
      <c r="A361" s="260"/>
      <c r="B361" s="260"/>
      <c r="C361" s="260"/>
      <c r="D361" s="260"/>
      <c r="E361" s="411" t="s">
        <v>290</v>
      </c>
      <c r="F361" s="412"/>
      <c r="G361" s="9">
        <f>SUM(G347:G359)-SUM(I347:I359)-SUM(K347:K359)</f>
        <v>0</v>
      </c>
      <c r="H361" s="202"/>
      <c r="I361" s="250" t="s">
        <v>289</v>
      </c>
      <c r="J361" s="251"/>
      <c r="K361" s="8"/>
      <c r="L361" s="9">
        <f>SUM(H347:H359)-SUM(J347:J359)-SUM(L347:L359)</f>
        <v>0</v>
      </c>
      <c r="M361" s="260"/>
      <c r="N361" s="260"/>
      <c r="O361" s="260"/>
      <c r="P361" s="260"/>
      <c r="Q361" s="260"/>
      <c r="R361" s="260"/>
      <c r="S361" s="411" t="s">
        <v>14</v>
      </c>
      <c r="T361" s="412"/>
      <c r="U361" s="9">
        <f>SUM(U347:U359)-SUM(W347:W359)-SUM(Y347:Y359)-SUM(AA347:AA359)</f>
        <v>0</v>
      </c>
      <c r="V361" s="202"/>
      <c r="W361" s="9" t="s">
        <v>289</v>
      </c>
      <c r="X361" s="160"/>
      <c r="Y361" s="160"/>
      <c r="Z361" s="160">
        <f>SUM(V347:V359)-SUM(X347:X359)-SUM(Z347:Z359)-SUM(AB347:AB359)</f>
        <v>0</v>
      </c>
      <c r="AA361" s="260"/>
      <c r="AB361" s="260"/>
      <c r="AC361" s="260"/>
      <c r="AD361" s="260"/>
      <c r="AE361" s="260"/>
      <c r="AF361" s="260"/>
      <c r="AG361" s="260"/>
      <c r="AH361" s="260"/>
      <c r="AJ361" s="411" t="s">
        <v>15</v>
      </c>
      <c r="AK361" s="412"/>
      <c r="AL361" s="9">
        <f>SUM(AL347:AL359)-SUM(AN347:AN359)</f>
        <v>0</v>
      </c>
      <c r="AM361" s="202"/>
      <c r="AN361" s="9" t="s">
        <v>291</v>
      </c>
      <c r="AO361" s="160"/>
      <c r="AP361" s="9">
        <f>SUM(AM347:AM359)-SUM(AO347:AO359)</f>
        <v>0</v>
      </c>
      <c r="AQ361" s="9">
        <f>SUM(AL347:AL359)-SUM(AP347:AP359)</f>
        <v>0</v>
      </c>
      <c r="AR361" s="260"/>
      <c r="AS361" s="260"/>
      <c r="AT361" s="260"/>
    </row>
    <row r="362" spans="1:46" x14ac:dyDescent="0.2">
      <c r="A362" s="260"/>
      <c r="B362" s="260"/>
      <c r="C362" s="260"/>
      <c r="D362" s="260"/>
      <c r="E362" s="260"/>
      <c r="F362" s="260"/>
      <c r="G362" s="260"/>
      <c r="H362" s="260"/>
      <c r="I362" s="260"/>
      <c r="J362" s="260"/>
      <c r="K362" s="260"/>
      <c r="L362" s="260"/>
      <c r="M362" s="260"/>
      <c r="N362" s="260"/>
      <c r="O362" s="260"/>
      <c r="P362" s="260"/>
      <c r="Q362" s="260"/>
      <c r="R362" s="260"/>
      <c r="S362" s="260"/>
      <c r="T362" s="260"/>
      <c r="U362" s="260"/>
      <c r="V362" s="260"/>
      <c r="W362" s="260"/>
      <c r="X362" s="260"/>
      <c r="Y362" s="260"/>
      <c r="Z362" s="260"/>
      <c r="AA362" s="260"/>
      <c r="AB362" s="260"/>
      <c r="AC362" s="260"/>
      <c r="AD362" s="260"/>
      <c r="AE362" s="260"/>
      <c r="AF362" s="260"/>
      <c r="AG362" s="260"/>
      <c r="AH362" s="260"/>
      <c r="AJ362" s="260"/>
      <c r="AK362" s="260"/>
      <c r="AL362" s="260"/>
      <c r="AM362" s="260"/>
      <c r="AN362" s="260"/>
      <c r="AO362" s="260"/>
      <c r="AP362" s="261"/>
      <c r="AQ362" s="160" t="str">
        <f>IF(SUM(AK347:AK359)&gt;AQ361,"OK","CHECK AGAIN")</f>
        <v>CHECK AGAIN</v>
      </c>
      <c r="AR362" s="260"/>
      <c r="AS362" s="260"/>
      <c r="AT362" s="260"/>
    </row>
    <row r="363" spans="1:46" ht="15.75" x14ac:dyDescent="0.25">
      <c r="A363" s="486" t="s">
        <v>16</v>
      </c>
      <c r="B363" s="486"/>
      <c r="C363" s="486"/>
      <c r="D363" s="486"/>
      <c r="E363" s="260"/>
      <c r="F363" s="260"/>
      <c r="G363" s="260"/>
      <c r="H363" s="260"/>
      <c r="I363" s="260"/>
      <c r="J363" s="260"/>
      <c r="K363" s="260"/>
      <c r="L363" s="260"/>
      <c r="M363" s="260"/>
      <c r="N363" s="260"/>
      <c r="O363" s="260"/>
      <c r="P363" s="260"/>
      <c r="Q363" s="260"/>
      <c r="R363" s="260"/>
      <c r="S363" s="260"/>
      <c r="T363" s="260"/>
      <c r="U363" s="260"/>
      <c r="V363" s="260"/>
      <c r="W363" s="260"/>
      <c r="X363" s="260"/>
      <c r="Y363" s="260"/>
      <c r="Z363" s="260"/>
      <c r="AA363" s="260"/>
      <c r="AB363" s="260"/>
      <c r="AC363" s="260"/>
      <c r="AD363" s="260"/>
      <c r="AE363" s="260"/>
      <c r="AF363" s="260"/>
      <c r="AG363" s="260"/>
      <c r="AH363" s="260"/>
      <c r="AJ363" s="260"/>
      <c r="AK363" s="260"/>
      <c r="AL363" s="260"/>
      <c r="AM363" s="260"/>
      <c r="AN363" s="260"/>
      <c r="AO363" s="260"/>
      <c r="AP363" s="260"/>
      <c r="AQ363" s="260"/>
      <c r="AR363" s="260"/>
      <c r="AS363" s="260"/>
      <c r="AT363" s="260"/>
    </row>
    <row r="365" spans="1:46" ht="18" outlineLevel="1" x14ac:dyDescent="0.25">
      <c r="A365" s="256" t="s">
        <v>0</v>
      </c>
      <c r="B365" s="260"/>
      <c r="C365" s="256" t="s">
        <v>9</v>
      </c>
      <c r="D365" s="260"/>
      <c r="E365" s="256"/>
      <c r="F365" s="260"/>
      <c r="G365" s="256" t="s">
        <v>1</v>
      </c>
      <c r="H365" s="256"/>
      <c r="I365" s="260"/>
      <c r="J365" s="260"/>
      <c r="K365" s="260"/>
      <c r="L365" s="260"/>
      <c r="M365" s="260"/>
      <c r="N365" s="260"/>
      <c r="O365" s="260"/>
      <c r="P365" s="260"/>
      <c r="Q365" s="423" t="s">
        <v>11</v>
      </c>
      <c r="R365" s="423"/>
      <c r="S365" s="256"/>
      <c r="T365" s="260"/>
      <c r="U365" s="256" t="s">
        <v>1</v>
      </c>
      <c r="V365" s="256"/>
      <c r="W365" s="260"/>
      <c r="X365" s="260"/>
      <c r="Y365" s="260"/>
      <c r="Z365" s="260"/>
      <c r="AA365" s="260"/>
      <c r="AB365" s="260"/>
      <c r="AC365" s="260"/>
      <c r="AD365" s="260"/>
      <c r="AE365" s="260"/>
      <c r="AF365" s="260"/>
      <c r="AG365" s="256" t="s">
        <v>10</v>
      </c>
      <c r="AH365" s="256"/>
      <c r="AI365" s="268"/>
      <c r="AJ365" s="256"/>
      <c r="AK365" s="260"/>
      <c r="AL365" s="256" t="s">
        <v>1</v>
      </c>
      <c r="AM365" s="256"/>
      <c r="AN365" s="260"/>
      <c r="AO365" s="260"/>
      <c r="AP365" s="260"/>
      <c r="AQ365" s="260"/>
      <c r="AR365" s="260"/>
      <c r="AS365" s="260"/>
      <c r="AT365" s="260"/>
    </row>
    <row r="366" spans="1:46" outlineLevel="1" x14ac:dyDescent="0.2">
      <c r="A366" s="260"/>
      <c r="B366" s="260"/>
      <c r="C366" s="260"/>
      <c r="D366" s="260"/>
      <c r="E366" s="260"/>
      <c r="F366" s="260"/>
      <c r="G366" s="260"/>
      <c r="H366" s="260"/>
      <c r="I366" s="260"/>
      <c r="J366" s="260"/>
      <c r="K366" s="260"/>
      <c r="L366" s="260"/>
      <c r="M366" s="260"/>
      <c r="N366" s="260"/>
      <c r="O366" s="260"/>
      <c r="P366" s="260"/>
      <c r="Q366" s="260"/>
      <c r="R366" s="260"/>
      <c r="S366" s="260"/>
      <c r="T366" s="260"/>
      <c r="U366" s="260"/>
      <c r="V366" s="260"/>
      <c r="W366" s="260"/>
      <c r="X366" s="260"/>
      <c r="Y366" s="260"/>
      <c r="Z366" s="260"/>
      <c r="AA366" s="260"/>
      <c r="AB366" s="260"/>
      <c r="AC366" s="260"/>
      <c r="AD366" s="260"/>
      <c r="AE366" s="260"/>
      <c r="AF366" s="260"/>
      <c r="AG366" s="260"/>
      <c r="AH366" s="260"/>
      <c r="AJ366" s="260"/>
      <c r="AK366" s="260"/>
      <c r="AL366" s="260"/>
      <c r="AM366" s="260"/>
      <c r="AN366" s="260"/>
      <c r="AO366" s="260"/>
      <c r="AP366" s="260"/>
      <c r="AQ366" s="260"/>
      <c r="AR366" s="260"/>
      <c r="AS366" s="260"/>
      <c r="AT366" s="260"/>
    </row>
    <row r="367" spans="1:46" outlineLevel="1" x14ac:dyDescent="0.2">
      <c r="A367" s="260"/>
      <c r="B367" s="260"/>
      <c r="C367" s="260"/>
      <c r="D367" s="260"/>
      <c r="E367" s="260"/>
      <c r="F367" s="260"/>
      <c r="G367" s="260"/>
      <c r="H367" s="260"/>
      <c r="I367" s="260"/>
      <c r="J367" s="260"/>
      <c r="K367" s="260"/>
      <c r="L367" s="260"/>
      <c r="M367" s="260"/>
      <c r="N367" s="260"/>
      <c r="O367" s="260"/>
      <c r="P367" s="260"/>
      <c r="Q367" s="260"/>
      <c r="R367" s="260"/>
      <c r="S367" s="260"/>
      <c r="T367" s="260"/>
      <c r="U367" s="260"/>
      <c r="V367" s="260"/>
      <c r="W367" s="260"/>
      <c r="X367" s="260"/>
      <c r="Y367" s="260"/>
      <c r="Z367" s="260"/>
      <c r="AA367" s="260"/>
      <c r="AB367" s="260"/>
      <c r="AC367" s="260"/>
      <c r="AD367" s="260"/>
      <c r="AE367" s="260"/>
      <c r="AF367" s="260"/>
      <c r="AG367" s="260"/>
      <c r="AH367" s="260"/>
      <c r="AJ367" s="260"/>
      <c r="AK367" s="260"/>
      <c r="AL367" s="260"/>
      <c r="AM367" s="260"/>
      <c r="AN367" s="260"/>
      <c r="AO367" s="260"/>
      <c r="AP367" s="260"/>
      <c r="AQ367" s="260"/>
      <c r="AR367" s="260"/>
      <c r="AS367" s="260"/>
      <c r="AT367" s="260"/>
    </row>
    <row r="368" spans="1:46" outlineLevel="1" x14ac:dyDescent="0.2">
      <c r="A368" s="260"/>
      <c r="B368" s="260"/>
      <c r="C368" s="260"/>
      <c r="D368" s="260"/>
      <c r="E368" s="260"/>
      <c r="F368" s="260"/>
      <c r="G368" s="260"/>
      <c r="H368" s="260"/>
      <c r="I368" s="260"/>
      <c r="J368" s="260"/>
      <c r="K368" s="260"/>
      <c r="L368" s="260"/>
      <c r="M368" s="260"/>
      <c r="N368" s="260"/>
      <c r="O368" s="260"/>
      <c r="P368" s="260"/>
      <c r="Q368" s="260"/>
      <c r="R368" s="260"/>
      <c r="S368" s="260"/>
      <c r="T368" s="260"/>
      <c r="U368" s="260"/>
      <c r="V368" s="260"/>
      <c r="W368" s="260"/>
      <c r="X368" s="260"/>
      <c r="Y368" s="260"/>
      <c r="Z368" s="260"/>
      <c r="AA368" s="260"/>
      <c r="AB368" s="260"/>
      <c r="AC368" s="260"/>
      <c r="AD368" s="260"/>
      <c r="AE368" s="260"/>
      <c r="AF368" s="260"/>
      <c r="AG368" s="260"/>
      <c r="AH368" s="260"/>
      <c r="AJ368" s="260"/>
      <c r="AK368" s="260"/>
      <c r="AL368" s="260"/>
      <c r="AM368" s="260"/>
      <c r="AN368" s="260"/>
      <c r="AO368" s="260"/>
      <c r="AP368" s="260"/>
      <c r="AQ368" s="260"/>
      <c r="AR368" s="260"/>
      <c r="AS368" s="260"/>
      <c r="AT368" s="260"/>
    </row>
    <row r="369" spans="1:46" outlineLevel="1" x14ac:dyDescent="0.2">
      <c r="A369" s="260"/>
      <c r="B369" s="260"/>
      <c r="C369" s="260"/>
      <c r="D369" s="260"/>
      <c r="E369" s="260"/>
      <c r="F369" s="260"/>
      <c r="G369" s="260"/>
      <c r="H369" s="260"/>
      <c r="I369" s="2"/>
      <c r="J369" s="2"/>
      <c r="K369" s="2"/>
      <c r="L369" s="2"/>
      <c r="M369" s="260"/>
      <c r="N369" s="260"/>
      <c r="O369" s="260"/>
      <c r="P369" s="260"/>
      <c r="Q369" s="260"/>
      <c r="R369" s="260"/>
      <c r="S369" s="260"/>
      <c r="T369" s="260"/>
      <c r="U369" s="260"/>
      <c r="V369" s="260"/>
      <c r="W369" s="2"/>
      <c r="X369" s="2"/>
      <c r="Y369" s="2"/>
      <c r="Z369" s="2"/>
      <c r="AA369" s="2"/>
      <c r="AB369" s="2"/>
      <c r="AC369" s="2"/>
      <c r="AD369" s="2"/>
      <c r="AE369" s="260"/>
      <c r="AF369" s="260"/>
      <c r="AG369" s="260"/>
      <c r="AH369" s="260"/>
      <c r="AJ369" s="260"/>
      <c r="AK369" s="260"/>
      <c r="AL369" s="260"/>
      <c r="AM369" s="260"/>
      <c r="AN369" s="419" t="s">
        <v>4</v>
      </c>
      <c r="AO369" s="420"/>
      <c r="AP369" s="420"/>
      <c r="AQ369" s="265"/>
      <c r="AR369" s="2"/>
      <c r="AS369" s="2"/>
      <c r="AT369" s="260"/>
    </row>
    <row r="370" spans="1:46" outlineLevel="1" x14ac:dyDescent="0.2">
      <c r="A370" s="260"/>
      <c r="B370" s="260"/>
      <c r="C370" s="260"/>
      <c r="D370" s="260"/>
      <c r="E370" s="260"/>
      <c r="F370" s="260"/>
      <c r="G370" s="260"/>
      <c r="H370" s="260"/>
      <c r="I370" s="403" t="s">
        <v>4</v>
      </c>
      <c r="J370" s="404"/>
      <c r="K370" s="504"/>
      <c r="L370" s="264"/>
      <c r="M370" s="260"/>
      <c r="N370" s="260"/>
      <c r="O370" s="408" t="s">
        <v>216</v>
      </c>
      <c r="P370" s="260"/>
      <c r="Q370" s="260"/>
      <c r="R370" s="260"/>
      <c r="S370" s="260"/>
      <c r="T370" s="260"/>
      <c r="U370" s="260"/>
      <c r="V370" s="260"/>
      <c r="W370" s="403" t="s">
        <v>4</v>
      </c>
      <c r="X370" s="404"/>
      <c r="Y370" s="404"/>
      <c r="Z370" s="404"/>
      <c r="AA370" s="404"/>
      <c r="AB370" s="264"/>
      <c r="AC370" s="2"/>
      <c r="AD370" s="2"/>
      <c r="AE370" s="408" t="s">
        <v>216</v>
      </c>
      <c r="AF370" s="260"/>
      <c r="AG370" s="260"/>
      <c r="AH370" s="260"/>
      <c r="AJ370" s="260"/>
      <c r="AK370" s="260"/>
      <c r="AL370" s="260"/>
      <c r="AM370" s="260"/>
      <c r="AN370" s="421"/>
      <c r="AO370" s="422"/>
      <c r="AP370" s="422"/>
      <c r="AQ370" s="266"/>
      <c r="AR370" s="2"/>
      <c r="AS370" s="2"/>
      <c r="AT370" s="408" t="s">
        <v>216</v>
      </c>
    </row>
    <row r="371" spans="1:46" outlineLevel="1" x14ac:dyDescent="0.2">
      <c r="A371" s="260"/>
      <c r="B371" s="260"/>
      <c r="C371" s="260"/>
      <c r="D371" s="260"/>
      <c r="E371" s="405" t="s">
        <v>2</v>
      </c>
      <c r="F371" s="408" t="s">
        <v>3</v>
      </c>
      <c r="G371" s="408" t="s">
        <v>224</v>
      </c>
      <c r="H371" s="408" t="s">
        <v>283</v>
      </c>
      <c r="I371" s="391" t="s">
        <v>239</v>
      </c>
      <c r="J371" s="391" t="s">
        <v>284</v>
      </c>
      <c r="K371" s="394" t="s">
        <v>244</v>
      </c>
      <c r="L371" s="391" t="s">
        <v>285</v>
      </c>
      <c r="M371" s="260"/>
      <c r="N371" s="260"/>
      <c r="O371" s="410"/>
      <c r="P371" s="260"/>
      <c r="Q371" s="260"/>
      <c r="R371" s="260"/>
      <c r="S371" s="405" t="s">
        <v>2</v>
      </c>
      <c r="T371" s="408" t="s">
        <v>3</v>
      </c>
      <c r="U371" s="408" t="s">
        <v>224</v>
      </c>
      <c r="V371" s="408" t="s">
        <v>283</v>
      </c>
      <c r="W371" s="394" t="s">
        <v>239</v>
      </c>
      <c r="X371" s="391" t="s">
        <v>284</v>
      </c>
      <c r="Y371" s="391" t="s">
        <v>240</v>
      </c>
      <c r="Z371" s="391" t="s">
        <v>286</v>
      </c>
      <c r="AA371" s="394" t="s">
        <v>241</v>
      </c>
      <c r="AB371" s="391" t="s">
        <v>285</v>
      </c>
      <c r="AC371" s="3"/>
      <c r="AD371" s="3"/>
      <c r="AE371" s="410"/>
      <c r="AF371" s="260"/>
      <c r="AG371" s="505" t="s">
        <v>242</v>
      </c>
      <c r="AH371" s="260"/>
      <c r="AJ371" s="405" t="s">
        <v>2</v>
      </c>
      <c r="AK371" s="408" t="s">
        <v>3</v>
      </c>
      <c r="AL371" s="408" t="s">
        <v>225</v>
      </c>
      <c r="AM371" s="394" t="s">
        <v>281</v>
      </c>
      <c r="AN371" s="391" t="s">
        <v>243</v>
      </c>
      <c r="AO371" s="391" t="s">
        <v>287</v>
      </c>
      <c r="AP371" s="397" t="s">
        <v>260</v>
      </c>
      <c r="AQ371" s="391" t="s">
        <v>288</v>
      </c>
      <c r="AR371" s="3"/>
      <c r="AS371" s="3"/>
      <c r="AT371" s="410"/>
    </row>
    <row r="372" spans="1:46" outlineLevel="1" x14ac:dyDescent="0.2">
      <c r="A372" s="260"/>
      <c r="B372" s="260"/>
      <c r="C372" s="260"/>
      <c r="D372" s="260"/>
      <c r="E372" s="406"/>
      <c r="F372" s="409"/>
      <c r="G372" s="409"/>
      <c r="H372" s="409"/>
      <c r="I372" s="392"/>
      <c r="J372" s="392"/>
      <c r="K372" s="395"/>
      <c r="L372" s="392"/>
      <c r="M372" s="260"/>
      <c r="N372" s="260"/>
      <c r="O372" s="260"/>
      <c r="P372" s="260"/>
      <c r="Q372" s="260"/>
      <c r="R372" s="260"/>
      <c r="S372" s="406"/>
      <c r="T372" s="409"/>
      <c r="U372" s="409"/>
      <c r="V372" s="409"/>
      <c r="W372" s="395"/>
      <c r="X372" s="392"/>
      <c r="Y372" s="392"/>
      <c r="Z372" s="392"/>
      <c r="AA372" s="395"/>
      <c r="AB372" s="392"/>
      <c r="AC372" s="3"/>
      <c r="AD372" s="3"/>
      <c r="AE372" s="260"/>
      <c r="AF372" s="260"/>
      <c r="AG372" s="505"/>
      <c r="AH372" s="260"/>
      <c r="AJ372" s="406"/>
      <c r="AK372" s="409"/>
      <c r="AL372" s="409"/>
      <c r="AM372" s="395"/>
      <c r="AN372" s="392"/>
      <c r="AO372" s="392"/>
      <c r="AP372" s="398"/>
      <c r="AQ372" s="392"/>
      <c r="AR372" s="3"/>
      <c r="AS372" s="3"/>
      <c r="AT372" s="260"/>
    </row>
    <row r="373" spans="1:46" ht="76.5" outlineLevel="1" x14ac:dyDescent="0.2">
      <c r="A373" s="260"/>
      <c r="B373" s="260"/>
      <c r="C373" s="260"/>
      <c r="D373" s="260"/>
      <c r="E373" s="407"/>
      <c r="F373" s="410"/>
      <c r="G373" s="410"/>
      <c r="H373" s="410"/>
      <c r="I373" s="393"/>
      <c r="J373" s="393"/>
      <c r="K373" s="396"/>
      <c r="L373" s="393"/>
      <c r="M373" s="260"/>
      <c r="N373" s="254" t="s">
        <v>440</v>
      </c>
      <c r="O373" s="253" t="s">
        <v>217</v>
      </c>
      <c r="P373" s="260"/>
      <c r="Q373" s="383" t="s">
        <v>226</v>
      </c>
      <c r="R373" s="260"/>
      <c r="S373" s="407"/>
      <c r="T373" s="410"/>
      <c r="U373" s="410"/>
      <c r="V373" s="410"/>
      <c r="W373" s="396"/>
      <c r="X373" s="393"/>
      <c r="Y373" s="393"/>
      <c r="Z373" s="393"/>
      <c r="AA373" s="396"/>
      <c r="AB373" s="393"/>
      <c r="AC373" s="3"/>
      <c r="AD373" s="254" t="s">
        <v>440</v>
      </c>
      <c r="AE373" s="253" t="s">
        <v>218</v>
      </c>
      <c r="AF373" s="260"/>
      <c r="AG373" s="505"/>
      <c r="AH373" s="260"/>
      <c r="AJ373" s="407"/>
      <c r="AK373" s="410"/>
      <c r="AL373" s="410"/>
      <c r="AM373" s="396"/>
      <c r="AN373" s="393"/>
      <c r="AO373" s="393"/>
      <c r="AP373" s="399"/>
      <c r="AQ373" s="393"/>
      <c r="AR373" s="3"/>
      <c r="AS373" s="254" t="s">
        <v>438</v>
      </c>
      <c r="AT373" s="253" t="s">
        <v>439</v>
      </c>
    </row>
    <row r="374" spans="1:46" outlineLevel="1" x14ac:dyDescent="0.2">
      <c r="A374" s="260"/>
      <c r="B374" s="260"/>
      <c r="C374" s="260"/>
      <c r="D374" s="260"/>
      <c r="E374" s="5"/>
      <c r="F374" s="260"/>
      <c r="G374" s="260"/>
      <c r="H374" s="260"/>
      <c r="I374" s="5"/>
      <c r="J374" s="5"/>
      <c r="K374" s="260"/>
      <c r="L374" s="260"/>
      <c r="M374" s="260"/>
      <c r="N374" s="192"/>
      <c r="O374" s="260"/>
      <c r="P374" s="260"/>
      <c r="Q374" s="260"/>
      <c r="R374" s="260"/>
      <c r="S374" s="5"/>
      <c r="T374" s="260"/>
      <c r="U374" s="260"/>
      <c r="V374" s="260"/>
      <c r="W374" s="260"/>
      <c r="X374" s="260"/>
      <c r="Y374" s="5"/>
      <c r="Z374" s="5"/>
      <c r="AA374" s="260"/>
      <c r="AB374" s="260"/>
      <c r="AC374" s="261"/>
      <c r="AD374" s="192"/>
      <c r="AE374" s="260"/>
      <c r="AF374" s="260"/>
      <c r="AG374" s="260"/>
      <c r="AH374" s="260"/>
      <c r="AJ374" s="5"/>
      <c r="AK374" s="260"/>
      <c r="AL374" s="260"/>
      <c r="AM374" s="260"/>
      <c r="AN374" s="260"/>
      <c r="AO374" s="260"/>
      <c r="AP374" s="191"/>
      <c r="AQ374" s="191"/>
      <c r="AR374" s="261"/>
      <c r="AS374" s="192"/>
      <c r="AT374" s="260"/>
    </row>
    <row r="375" spans="1:46" outlineLevel="1" x14ac:dyDescent="0.2">
      <c r="A375" s="260"/>
      <c r="B375" s="260"/>
      <c r="C375" s="260"/>
      <c r="D375" s="260"/>
      <c r="E375" s="6"/>
      <c r="F375" s="6"/>
      <c r="G375" s="6"/>
      <c r="H375" s="6"/>
      <c r="I375" s="6"/>
      <c r="J375" s="6"/>
      <c r="K375" s="6"/>
      <c r="L375" s="6"/>
      <c r="M375" s="260"/>
      <c r="N375" s="190"/>
      <c r="O375" s="261"/>
      <c r="P375" s="260"/>
      <c r="Q375" s="260"/>
      <c r="R375" s="260"/>
      <c r="S375" s="6"/>
      <c r="T375" s="6"/>
      <c r="U375" s="6"/>
      <c r="V375" s="6"/>
      <c r="W375" s="7"/>
      <c r="X375" s="7"/>
      <c r="Y375" s="7"/>
      <c r="Z375" s="7"/>
      <c r="AA375" s="6"/>
      <c r="AB375" s="6"/>
      <c r="AC375" s="261"/>
      <c r="AD375" s="190"/>
      <c r="AE375" s="261"/>
      <c r="AF375" s="260"/>
      <c r="AG375" s="260"/>
      <c r="AH375" s="260"/>
      <c r="AJ375" s="6"/>
      <c r="AK375" s="6"/>
      <c r="AL375" s="6"/>
      <c r="AM375" s="6"/>
      <c r="AN375" s="6"/>
      <c r="AO375" s="6"/>
      <c r="AP375" s="198"/>
      <c r="AQ375" s="198"/>
      <c r="AR375" s="261"/>
      <c r="AS375" s="190"/>
      <c r="AT375" s="261"/>
    </row>
    <row r="376" spans="1:46" outlineLevel="1" x14ac:dyDescent="0.2">
      <c r="A376" s="260"/>
      <c r="B376" s="260"/>
      <c r="C376" s="215"/>
      <c r="D376" s="261"/>
      <c r="E376" s="216"/>
      <c r="F376" s="217"/>
      <c r="G376" s="217"/>
      <c r="H376" s="217"/>
      <c r="I376" s="220"/>
      <c r="J376" s="220"/>
      <c r="K376" s="217"/>
      <c r="L376" s="217"/>
      <c r="M376" s="260"/>
      <c r="N376" s="221"/>
      <c r="O376" s="221"/>
      <c r="P376" s="260"/>
      <c r="Q376" s="182"/>
      <c r="R376" s="261"/>
      <c r="S376" s="216"/>
      <c r="T376" s="217"/>
      <c r="U376" s="217"/>
      <c r="V376" s="217"/>
      <c r="W376" s="217"/>
      <c r="X376" s="217"/>
      <c r="Y376" s="220"/>
      <c r="Z376" s="220"/>
      <c r="AA376" s="217"/>
      <c r="AB376" s="217"/>
      <c r="AC376" s="261"/>
      <c r="AD376" s="221"/>
      <c r="AE376" s="223"/>
      <c r="AF376" s="260"/>
      <c r="AG376" s="182" t="s">
        <v>227</v>
      </c>
      <c r="AH376" s="261"/>
      <c r="AI376" s="269"/>
      <c r="AJ376" s="216"/>
      <c r="AK376" s="217"/>
      <c r="AL376" s="217"/>
      <c r="AM376" s="217"/>
      <c r="AN376" s="217"/>
      <c r="AO376" s="217"/>
      <c r="AP376" s="228"/>
      <c r="AQ376" s="228"/>
      <c r="AR376" s="261"/>
      <c r="AS376" s="221"/>
      <c r="AT376" s="221"/>
    </row>
    <row r="377" spans="1:46" outlineLevel="1" x14ac:dyDescent="0.2">
      <c r="A377" s="260"/>
      <c r="B377" s="260"/>
      <c r="C377" s="215"/>
      <c r="D377" s="261"/>
      <c r="E377" s="216"/>
      <c r="F377" s="217"/>
      <c r="G377" s="217"/>
      <c r="H377" s="217"/>
      <c r="I377" s="219"/>
      <c r="J377" s="219"/>
      <c r="K377" s="217"/>
      <c r="L377" s="217"/>
      <c r="M377" s="260"/>
      <c r="N377" s="224"/>
      <c r="O377" s="223"/>
      <c r="P377" s="260"/>
      <c r="Q377" s="215"/>
      <c r="R377" s="261"/>
      <c r="S377" s="216"/>
      <c r="T377" s="217"/>
      <c r="U377" s="217"/>
      <c r="V377" s="217"/>
      <c r="W377" s="217"/>
      <c r="X377" s="217"/>
      <c r="Y377" s="219"/>
      <c r="Z377" s="219"/>
      <c r="AA377" s="217"/>
      <c r="AB377" s="217"/>
      <c r="AC377" s="261"/>
      <c r="AD377" s="224"/>
      <c r="AE377" s="223"/>
      <c r="AF377" s="260"/>
      <c r="AG377" s="182" t="s">
        <v>228</v>
      </c>
      <c r="AH377" s="261"/>
      <c r="AI377" s="269"/>
      <c r="AJ377" s="216"/>
      <c r="AK377" s="217"/>
      <c r="AL377" s="217"/>
      <c r="AM377" s="217"/>
      <c r="AN377" s="217"/>
      <c r="AO377" s="217"/>
      <c r="AP377" s="228"/>
      <c r="AQ377" s="228"/>
      <c r="AR377" s="261"/>
      <c r="AS377" s="224"/>
      <c r="AT377" s="223"/>
    </row>
    <row r="378" spans="1:46" outlineLevel="1" x14ac:dyDescent="0.2">
      <c r="A378" s="260"/>
      <c r="B378" s="260"/>
      <c r="C378" s="215"/>
      <c r="D378" s="261"/>
      <c r="E378" s="216"/>
      <c r="F378" s="217"/>
      <c r="G378" s="217"/>
      <c r="H378" s="217"/>
      <c r="I378" s="219"/>
      <c r="J378" s="219"/>
      <c r="K378" s="217"/>
      <c r="L378" s="217"/>
      <c r="M378" s="260"/>
      <c r="N378" s="224"/>
      <c r="O378" s="223"/>
      <c r="P378" s="260"/>
      <c r="Q378" s="215"/>
      <c r="R378" s="261"/>
      <c r="S378" s="216"/>
      <c r="T378" s="217"/>
      <c r="U378" s="217"/>
      <c r="V378" s="217"/>
      <c r="W378" s="217"/>
      <c r="X378" s="217"/>
      <c r="Y378" s="219"/>
      <c r="Z378" s="219"/>
      <c r="AA378" s="217"/>
      <c r="AB378" s="217"/>
      <c r="AC378" s="261"/>
      <c r="AD378" s="224"/>
      <c r="AE378" s="223"/>
      <c r="AF378" s="260"/>
      <c r="AG378" s="182" t="s">
        <v>229</v>
      </c>
      <c r="AH378" s="261"/>
      <c r="AI378" s="269"/>
      <c r="AJ378" s="216"/>
      <c r="AK378" s="217"/>
      <c r="AL378" s="217"/>
      <c r="AM378" s="217"/>
      <c r="AN378" s="217"/>
      <c r="AO378" s="217"/>
      <c r="AP378" s="228"/>
      <c r="AQ378" s="228"/>
      <c r="AR378" s="261"/>
      <c r="AS378" s="224"/>
      <c r="AT378" s="223"/>
    </row>
    <row r="379" spans="1:46" ht="25.5" outlineLevel="1" x14ac:dyDescent="0.2">
      <c r="A379" s="260"/>
      <c r="B379" s="260"/>
      <c r="C379" s="215"/>
      <c r="D379" s="261"/>
      <c r="E379" s="216"/>
      <c r="F379" s="217"/>
      <c r="G379" s="217"/>
      <c r="H379" s="217"/>
      <c r="I379" s="219"/>
      <c r="J379" s="219"/>
      <c r="K379" s="217"/>
      <c r="L379" s="217"/>
      <c r="M379" s="260"/>
      <c r="N379" s="224"/>
      <c r="O379" s="223"/>
      <c r="P379" s="260"/>
      <c r="Q379" s="215"/>
      <c r="R379" s="261"/>
      <c r="S379" s="216"/>
      <c r="T379" s="217"/>
      <c r="U379" s="217"/>
      <c r="V379" s="217"/>
      <c r="W379" s="217"/>
      <c r="X379" s="217"/>
      <c r="Y379" s="219"/>
      <c r="Z379" s="219"/>
      <c r="AA379" s="217"/>
      <c r="AB379" s="217"/>
      <c r="AC379" s="261"/>
      <c r="AD379" s="224"/>
      <c r="AE379" s="223"/>
      <c r="AF379" s="260"/>
      <c r="AG379" s="182" t="s">
        <v>230</v>
      </c>
      <c r="AH379" s="261"/>
      <c r="AI379" s="269"/>
      <c r="AJ379" s="216"/>
      <c r="AK379" s="217"/>
      <c r="AL379" s="217"/>
      <c r="AM379" s="217"/>
      <c r="AN379" s="217"/>
      <c r="AO379" s="217"/>
      <c r="AP379" s="217"/>
      <c r="AQ379" s="217"/>
      <c r="AR379" s="261"/>
      <c r="AS379" s="224"/>
      <c r="AT379" s="223"/>
    </row>
    <row r="380" spans="1:46" outlineLevel="1" x14ac:dyDescent="0.2">
      <c r="A380" s="260"/>
      <c r="B380" s="260"/>
      <c r="C380" s="215"/>
      <c r="D380" s="261"/>
      <c r="E380" s="216"/>
      <c r="F380" s="217"/>
      <c r="G380" s="217"/>
      <c r="H380" s="217"/>
      <c r="I380" s="219"/>
      <c r="J380" s="219"/>
      <c r="K380" s="217"/>
      <c r="L380" s="217"/>
      <c r="M380" s="260"/>
      <c r="N380" s="224"/>
      <c r="O380" s="223"/>
      <c r="P380" s="260"/>
      <c r="Q380" s="215"/>
      <c r="R380" s="261"/>
      <c r="S380" s="216"/>
      <c r="T380" s="217"/>
      <c r="U380" s="217"/>
      <c r="V380" s="217"/>
      <c r="W380" s="217"/>
      <c r="X380" s="217"/>
      <c r="Y380" s="219"/>
      <c r="Z380" s="219"/>
      <c r="AA380" s="217"/>
      <c r="AB380" s="217"/>
      <c r="AC380" s="261"/>
      <c r="AD380" s="224"/>
      <c r="AE380" s="223"/>
      <c r="AF380" s="260"/>
      <c r="AG380" s="206" t="s">
        <v>265</v>
      </c>
      <c r="AH380" s="261"/>
      <c r="AI380" s="269"/>
      <c r="AJ380" s="216"/>
      <c r="AK380" s="217"/>
      <c r="AL380" s="217"/>
      <c r="AM380" s="217"/>
      <c r="AN380" s="217"/>
      <c r="AO380" s="217"/>
      <c r="AP380" s="217"/>
      <c r="AQ380" s="217"/>
      <c r="AR380" s="261"/>
      <c r="AS380" s="224"/>
      <c r="AT380" s="223"/>
    </row>
    <row r="381" spans="1:46" outlineLevel="1" x14ac:dyDescent="0.2">
      <c r="A381" s="6"/>
      <c r="B381" s="260"/>
      <c r="C381" s="215"/>
      <c r="D381" s="261"/>
      <c r="E381" s="216"/>
      <c r="F381" s="217"/>
      <c r="G381" s="217"/>
      <c r="H381" s="217"/>
      <c r="I381" s="219"/>
      <c r="J381" s="219"/>
      <c r="K381" s="217"/>
      <c r="L381" s="217"/>
      <c r="M381" s="260"/>
      <c r="N381" s="224"/>
      <c r="O381" s="223"/>
      <c r="P381" s="260"/>
      <c r="Q381" s="215"/>
      <c r="R381" s="261"/>
      <c r="S381" s="216"/>
      <c r="T381" s="217"/>
      <c r="U381" s="217"/>
      <c r="V381" s="217"/>
      <c r="W381" s="217"/>
      <c r="X381" s="217"/>
      <c r="Y381" s="219"/>
      <c r="Z381" s="219"/>
      <c r="AA381" s="217"/>
      <c r="AB381" s="217"/>
      <c r="AC381" s="261"/>
      <c r="AD381" s="224"/>
      <c r="AE381" s="223"/>
      <c r="AF381" s="260"/>
      <c r="AG381" s="206" t="s">
        <v>266</v>
      </c>
      <c r="AH381" s="261"/>
      <c r="AI381" s="269"/>
      <c r="AJ381" s="216"/>
      <c r="AK381" s="217"/>
      <c r="AL381" s="217"/>
      <c r="AM381" s="217"/>
      <c r="AN381" s="217"/>
      <c r="AO381" s="217"/>
      <c r="AP381" s="217"/>
      <c r="AQ381" s="217"/>
      <c r="AR381" s="261"/>
      <c r="AS381" s="224"/>
      <c r="AT381" s="223"/>
    </row>
    <row r="382" spans="1:46" ht="15" outlineLevel="1" x14ac:dyDescent="0.2">
      <c r="A382" s="214" t="s">
        <v>278</v>
      </c>
      <c r="B382" s="260"/>
      <c r="C382" s="215"/>
      <c r="D382" s="261"/>
      <c r="E382" s="216"/>
      <c r="F382" s="217"/>
      <c r="G382" s="217"/>
      <c r="H382" s="217"/>
      <c r="I382" s="219"/>
      <c r="J382" s="219"/>
      <c r="K382" s="217"/>
      <c r="L382" s="217"/>
      <c r="M382" s="260"/>
      <c r="N382" s="224"/>
      <c r="O382" s="223"/>
      <c r="P382" s="260"/>
      <c r="Q382" s="215"/>
      <c r="R382" s="261"/>
      <c r="S382" s="216"/>
      <c r="T382" s="217"/>
      <c r="U382" s="217"/>
      <c r="V382" s="217"/>
      <c r="W382" s="217"/>
      <c r="X382" s="217"/>
      <c r="Y382" s="219"/>
      <c r="Z382" s="219"/>
      <c r="AA382" s="217"/>
      <c r="AB382" s="217"/>
      <c r="AC382" s="261"/>
      <c r="AD382" s="224"/>
      <c r="AE382" s="223"/>
      <c r="AF382" s="260"/>
      <c r="AG382" s="206" t="s">
        <v>267</v>
      </c>
      <c r="AH382" s="261"/>
      <c r="AI382" s="269"/>
      <c r="AJ382" s="216"/>
      <c r="AK382" s="217"/>
      <c r="AL382" s="217"/>
      <c r="AM382" s="217"/>
      <c r="AN382" s="217"/>
      <c r="AO382" s="217"/>
      <c r="AP382" s="217"/>
      <c r="AQ382" s="217"/>
      <c r="AR382" s="261"/>
      <c r="AS382" s="224"/>
      <c r="AT382" s="223"/>
    </row>
    <row r="383" spans="1:46" outlineLevel="1" x14ac:dyDescent="0.2">
      <c r="A383" s="260"/>
      <c r="B383" s="260"/>
      <c r="C383" s="215"/>
      <c r="D383" s="261"/>
      <c r="E383" s="216"/>
      <c r="F383" s="217"/>
      <c r="G383" s="217"/>
      <c r="H383" s="217"/>
      <c r="I383" s="219"/>
      <c r="J383" s="219"/>
      <c r="K383" s="217"/>
      <c r="L383" s="217"/>
      <c r="M383" s="260"/>
      <c r="N383" s="224"/>
      <c r="O383" s="223"/>
      <c r="P383" s="260"/>
      <c r="Q383" s="215"/>
      <c r="R383" s="261"/>
      <c r="S383" s="216"/>
      <c r="T383" s="217"/>
      <c r="U383" s="217"/>
      <c r="V383" s="217"/>
      <c r="W383" s="217"/>
      <c r="X383" s="217"/>
      <c r="Y383" s="219"/>
      <c r="Z383" s="219"/>
      <c r="AA383" s="217"/>
      <c r="AB383" s="217"/>
      <c r="AC383" s="261"/>
      <c r="AD383" s="224"/>
      <c r="AE383" s="223"/>
      <c r="AF383" s="260"/>
      <c r="AG383" s="206" t="s">
        <v>268</v>
      </c>
      <c r="AH383" s="261"/>
      <c r="AI383" s="269"/>
      <c r="AJ383" s="216"/>
      <c r="AK383" s="217"/>
      <c r="AL383" s="217"/>
      <c r="AM383" s="217"/>
      <c r="AN383" s="217"/>
      <c r="AO383" s="217"/>
      <c r="AP383" s="217"/>
      <c r="AQ383" s="217"/>
      <c r="AR383" s="261"/>
      <c r="AS383" s="224"/>
      <c r="AT383" s="223"/>
    </row>
    <row r="384" spans="1:46" outlineLevel="1" x14ac:dyDescent="0.2">
      <c r="A384" s="260"/>
      <c r="B384" s="260"/>
      <c r="C384" s="215"/>
      <c r="D384" s="261"/>
      <c r="E384" s="216"/>
      <c r="F384" s="217"/>
      <c r="G384" s="217"/>
      <c r="H384" s="217"/>
      <c r="I384" s="219"/>
      <c r="J384" s="219"/>
      <c r="K384" s="217"/>
      <c r="L384" s="217"/>
      <c r="M384" s="260"/>
      <c r="N384" s="224"/>
      <c r="O384" s="223"/>
      <c r="P384" s="260"/>
      <c r="Q384" s="215"/>
      <c r="R384" s="261"/>
      <c r="S384" s="216"/>
      <c r="T384" s="217"/>
      <c r="U384" s="217"/>
      <c r="V384" s="217"/>
      <c r="W384" s="217"/>
      <c r="X384" s="217"/>
      <c r="Y384" s="219"/>
      <c r="Z384" s="219"/>
      <c r="AA384" s="217"/>
      <c r="AB384" s="217"/>
      <c r="AC384" s="261"/>
      <c r="AD384" s="224"/>
      <c r="AE384" s="223"/>
      <c r="AF384" s="260"/>
      <c r="AG384" s="206"/>
      <c r="AH384" s="261"/>
      <c r="AI384" s="269"/>
      <c r="AJ384" s="216"/>
      <c r="AK384" s="217"/>
      <c r="AL384" s="217"/>
      <c r="AM384" s="217"/>
      <c r="AN384" s="217"/>
      <c r="AO384" s="217"/>
      <c r="AP384" s="217"/>
      <c r="AQ384" s="217"/>
      <c r="AR384" s="261"/>
      <c r="AS384" s="224"/>
      <c r="AT384" s="223"/>
    </row>
    <row r="385" spans="1:46" outlineLevel="1" x14ac:dyDescent="0.2">
      <c r="A385" s="260"/>
      <c r="B385" s="260"/>
      <c r="C385" s="215"/>
      <c r="D385" s="261"/>
      <c r="E385" s="216"/>
      <c r="F385" s="217"/>
      <c r="G385" s="217"/>
      <c r="H385" s="217"/>
      <c r="I385" s="219"/>
      <c r="J385" s="219"/>
      <c r="K385" s="217"/>
      <c r="L385" s="217"/>
      <c r="M385" s="260"/>
      <c r="N385" s="224"/>
      <c r="O385" s="223"/>
      <c r="P385" s="260"/>
      <c r="Q385" s="215"/>
      <c r="R385" s="261"/>
      <c r="S385" s="216"/>
      <c r="T385" s="217"/>
      <c r="U385" s="217"/>
      <c r="V385" s="217"/>
      <c r="W385" s="217"/>
      <c r="X385" s="217"/>
      <c r="Y385" s="219"/>
      <c r="Z385" s="219"/>
      <c r="AA385" s="217"/>
      <c r="AB385" s="217"/>
      <c r="AC385" s="261"/>
      <c r="AD385" s="224"/>
      <c r="AE385" s="223"/>
      <c r="AF385" s="260"/>
      <c r="AG385" s="206"/>
      <c r="AH385" s="261"/>
      <c r="AI385" s="269"/>
      <c r="AJ385" s="216"/>
      <c r="AK385" s="217"/>
      <c r="AL385" s="217"/>
      <c r="AM385" s="217"/>
      <c r="AN385" s="217"/>
      <c r="AO385" s="217"/>
      <c r="AP385" s="217"/>
      <c r="AQ385" s="217"/>
      <c r="AR385" s="261"/>
      <c r="AS385" s="224"/>
      <c r="AT385" s="223"/>
    </row>
    <row r="386" spans="1:46" outlineLevel="1" x14ac:dyDescent="0.2">
      <c r="A386" s="260"/>
      <c r="B386" s="260"/>
      <c r="C386" s="215"/>
      <c r="D386" s="261"/>
      <c r="E386" s="216"/>
      <c r="F386" s="217"/>
      <c r="G386" s="217"/>
      <c r="H386" s="217"/>
      <c r="I386" s="219"/>
      <c r="J386" s="219"/>
      <c r="K386" s="217"/>
      <c r="L386" s="217"/>
      <c r="M386" s="260"/>
      <c r="N386" s="224"/>
      <c r="O386" s="223"/>
      <c r="P386" s="260"/>
      <c r="Q386" s="215"/>
      <c r="R386" s="261"/>
      <c r="S386" s="216"/>
      <c r="T386" s="217"/>
      <c r="U386" s="217"/>
      <c r="V386" s="217"/>
      <c r="W386" s="217"/>
      <c r="X386" s="217"/>
      <c r="Y386" s="219"/>
      <c r="Z386" s="219"/>
      <c r="AA386" s="217"/>
      <c r="AB386" s="217"/>
      <c r="AC386" s="261"/>
      <c r="AD386" s="224"/>
      <c r="AE386" s="223"/>
      <c r="AF386" s="260"/>
      <c r="AG386" s="4"/>
      <c r="AH386" s="261"/>
      <c r="AI386" s="269"/>
      <c r="AJ386" s="216"/>
      <c r="AK386" s="217"/>
      <c r="AL386" s="217"/>
      <c r="AM386" s="217"/>
      <c r="AN386" s="217"/>
      <c r="AO386" s="217"/>
      <c r="AP386" s="217"/>
      <c r="AQ386" s="217"/>
      <c r="AR386" s="261"/>
      <c r="AS386" s="224"/>
      <c r="AT386" s="223"/>
    </row>
    <row r="387" spans="1:46" outlineLevel="1" x14ac:dyDescent="0.2">
      <c r="A387" s="260"/>
      <c r="B387" s="260"/>
      <c r="C387" s="215"/>
      <c r="D387" s="261"/>
      <c r="E387" s="216"/>
      <c r="F387" s="217"/>
      <c r="G387" s="217"/>
      <c r="H387" s="217"/>
      <c r="I387" s="219"/>
      <c r="J387" s="219"/>
      <c r="K387" s="217"/>
      <c r="L387" s="217"/>
      <c r="M387" s="260"/>
      <c r="N387" s="224"/>
      <c r="O387" s="223"/>
      <c r="P387" s="260"/>
      <c r="Q387" s="215"/>
      <c r="R387" s="261"/>
      <c r="S387" s="216"/>
      <c r="T387" s="217"/>
      <c r="U387" s="217"/>
      <c r="V387" s="217"/>
      <c r="W387" s="217"/>
      <c r="X387" s="217"/>
      <c r="Y387" s="219"/>
      <c r="Z387" s="219"/>
      <c r="AA387" s="217"/>
      <c r="AB387" s="217"/>
      <c r="AC387" s="261"/>
      <c r="AD387" s="224"/>
      <c r="AE387" s="223"/>
      <c r="AF387" s="260"/>
      <c r="AG387" s="4"/>
      <c r="AH387" s="261"/>
      <c r="AI387" s="269"/>
      <c r="AJ387" s="216"/>
      <c r="AK387" s="217"/>
      <c r="AL387" s="217"/>
      <c r="AM387" s="217"/>
      <c r="AN387" s="217"/>
      <c r="AO387" s="217"/>
      <c r="AP387" s="217"/>
      <c r="AQ387" s="217"/>
      <c r="AR387" s="261"/>
      <c r="AS387" s="224"/>
      <c r="AT387" s="223"/>
    </row>
    <row r="388" spans="1:46" outlineLevel="1" x14ac:dyDescent="0.2">
      <c r="A388" s="260"/>
      <c r="B388" s="260"/>
      <c r="C388" s="215"/>
      <c r="D388" s="261"/>
      <c r="E388" s="216"/>
      <c r="F388" s="217"/>
      <c r="G388" s="217"/>
      <c r="H388" s="217"/>
      <c r="I388" s="219"/>
      <c r="J388" s="219"/>
      <c r="K388" s="217"/>
      <c r="L388" s="217"/>
      <c r="M388" s="260"/>
      <c r="N388" s="224"/>
      <c r="O388" s="223"/>
      <c r="P388" s="260"/>
      <c r="Q388" s="215"/>
      <c r="R388" s="261"/>
      <c r="S388" s="216"/>
      <c r="T388" s="217"/>
      <c r="U388" s="217"/>
      <c r="V388" s="217"/>
      <c r="W388" s="217"/>
      <c r="X388" s="217"/>
      <c r="Y388" s="219"/>
      <c r="Z388" s="219"/>
      <c r="AA388" s="217"/>
      <c r="AB388" s="217"/>
      <c r="AC388" s="261"/>
      <c r="AD388" s="224"/>
      <c r="AE388" s="223"/>
      <c r="AF388" s="260"/>
      <c r="AG388" s="4"/>
      <c r="AH388" s="261"/>
      <c r="AI388" s="269"/>
      <c r="AJ388" s="216"/>
      <c r="AK388" s="217"/>
      <c r="AL388" s="217"/>
      <c r="AM388" s="217"/>
      <c r="AN388" s="217"/>
      <c r="AO388" s="217"/>
      <c r="AP388" s="217"/>
      <c r="AQ388" s="217"/>
      <c r="AR388" s="261"/>
      <c r="AS388" s="224"/>
      <c r="AT388" s="223"/>
    </row>
    <row r="389" spans="1:46" outlineLevel="1" x14ac:dyDescent="0.2">
      <c r="A389" s="260"/>
      <c r="B389" s="260"/>
      <c r="C389" s="260"/>
      <c r="D389" s="260"/>
      <c r="E389" s="260"/>
      <c r="F389" s="260"/>
      <c r="G389" s="260"/>
      <c r="H389" s="260"/>
      <c r="I389" s="260"/>
      <c r="J389" s="260"/>
      <c r="K389" s="260"/>
      <c r="L389" s="260"/>
      <c r="M389" s="260"/>
      <c r="N389" s="260"/>
      <c r="O389" s="260"/>
      <c r="P389" s="260"/>
      <c r="Q389" s="225"/>
      <c r="R389" s="260"/>
      <c r="S389" s="260"/>
      <c r="T389" s="260"/>
      <c r="U389" s="260"/>
      <c r="V389" s="260"/>
      <c r="W389" s="260"/>
      <c r="X389" s="260"/>
      <c r="Y389" s="260"/>
      <c r="Z389" s="260"/>
      <c r="AA389" s="260"/>
      <c r="AB389" s="260"/>
      <c r="AC389" s="260"/>
      <c r="AD389" s="260"/>
      <c r="AE389" s="260"/>
      <c r="AF389" s="260"/>
      <c r="AG389" s="260"/>
      <c r="AH389" s="260"/>
      <c r="AJ389" s="260"/>
      <c r="AK389" s="260"/>
      <c r="AL389" s="260" t="s">
        <v>262</v>
      </c>
      <c r="AM389" s="260"/>
      <c r="AN389" s="260" t="s">
        <v>263</v>
      </c>
      <c r="AO389" s="260"/>
      <c r="AP389" s="260"/>
      <c r="AQ389" s="260" t="s">
        <v>264</v>
      </c>
      <c r="AR389" s="260"/>
      <c r="AS389" s="260"/>
      <c r="AT389" s="260"/>
    </row>
    <row r="390" spans="1:46" ht="15.75" outlineLevel="1" x14ac:dyDescent="0.25">
      <c r="A390" s="260"/>
      <c r="B390" s="260"/>
      <c r="C390" s="260"/>
      <c r="D390" s="260"/>
      <c r="E390" s="411" t="s">
        <v>290</v>
      </c>
      <c r="F390" s="412"/>
      <c r="G390" s="9">
        <f>SUM(G376:G388)-SUM(I376:I388)-SUM(K376:K388)</f>
        <v>0</v>
      </c>
      <c r="H390" s="202"/>
      <c r="I390" s="250" t="s">
        <v>289</v>
      </c>
      <c r="J390" s="251"/>
      <c r="K390" s="8"/>
      <c r="L390" s="9">
        <f>SUM(H376:H388)-SUM(J376:J388)-SUM(L376:L388)</f>
        <v>0</v>
      </c>
      <c r="M390" s="260"/>
      <c r="N390" s="260"/>
      <c r="O390" s="260"/>
      <c r="P390" s="260"/>
      <c r="Q390" s="260"/>
      <c r="R390" s="260"/>
      <c r="S390" s="411" t="s">
        <v>14</v>
      </c>
      <c r="T390" s="412"/>
      <c r="U390" s="9">
        <f>SUM(U376:U388)-SUM(W376:W388)-SUM(Y376:Y388)-SUM(AA376:AA388)</f>
        <v>0</v>
      </c>
      <c r="V390" s="202"/>
      <c r="W390" s="9" t="s">
        <v>289</v>
      </c>
      <c r="X390" s="160"/>
      <c r="Y390" s="160"/>
      <c r="Z390" s="160">
        <f>SUM(V376:V388)-SUM(X376:X388)-SUM(Z376:Z388)-SUM(AB376:AB388)</f>
        <v>0</v>
      </c>
      <c r="AA390" s="260"/>
      <c r="AB390" s="260"/>
      <c r="AC390" s="260"/>
      <c r="AD390" s="260"/>
      <c r="AE390" s="260"/>
      <c r="AF390" s="260"/>
      <c r="AG390" s="260"/>
      <c r="AH390" s="260"/>
      <c r="AJ390" s="411" t="s">
        <v>15</v>
      </c>
      <c r="AK390" s="412"/>
      <c r="AL390" s="9">
        <f>SUM(AL376:AL388)-SUM(AN376:AN388)</f>
        <v>0</v>
      </c>
      <c r="AM390" s="202"/>
      <c r="AN390" s="9" t="s">
        <v>291</v>
      </c>
      <c r="AO390" s="160"/>
      <c r="AP390" s="9">
        <f>SUM(AM376:AM388)-SUM(AO376:AO388)</f>
        <v>0</v>
      </c>
      <c r="AQ390" s="9">
        <f>SUM(AL376:AL388)-SUM(AP376:AP388)</f>
        <v>0</v>
      </c>
      <c r="AR390" s="260"/>
      <c r="AS390" s="260"/>
      <c r="AT390" s="260"/>
    </row>
    <row r="391" spans="1:46" ht="21.75" customHeight="1" x14ac:dyDescent="0.2">
      <c r="A391" s="260"/>
      <c r="B391" s="260"/>
      <c r="C391" s="260"/>
      <c r="D391" s="260"/>
      <c r="E391" s="260"/>
      <c r="F391" s="260"/>
      <c r="G391" s="260"/>
      <c r="H391" s="260"/>
      <c r="I391" s="260"/>
      <c r="J391" s="260"/>
      <c r="K391" s="260"/>
      <c r="L391" s="260"/>
      <c r="M391" s="260"/>
      <c r="N391" s="260"/>
      <c r="O391" s="260"/>
      <c r="P391" s="260"/>
      <c r="Q391" s="260"/>
      <c r="R391" s="260"/>
      <c r="S391" s="260"/>
      <c r="T391" s="260"/>
      <c r="U391" s="260"/>
      <c r="V391" s="260"/>
      <c r="W391" s="260"/>
      <c r="X391" s="260"/>
      <c r="Y391" s="260"/>
      <c r="Z391" s="260"/>
      <c r="AA391" s="260"/>
      <c r="AB391" s="260"/>
      <c r="AC391" s="260"/>
      <c r="AD391" s="260"/>
      <c r="AE391" s="260"/>
      <c r="AF391" s="260"/>
      <c r="AG391" s="260"/>
      <c r="AH391" s="260"/>
      <c r="AJ391" s="260"/>
      <c r="AK391" s="260"/>
      <c r="AL391" s="260"/>
      <c r="AM391" s="260"/>
      <c r="AN391" s="260"/>
      <c r="AO391" s="260"/>
      <c r="AP391" s="261"/>
      <c r="AQ391" s="160" t="str">
        <f>IF(SUM(AK376:AK388)&gt;AQ390,"OK","CHECK AGAIN")</f>
        <v>CHECK AGAIN</v>
      </c>
      <c r="AR391" s="260"/>
      <c r="AS391" s="260"/>
      <c r="AT391" s="260"/>
    </row>
    <row r="392" spans="1:46" s="381" customFormat="1" ht="21.75" customHeight="1" x14ac:dyDescent="0.2">
      <c r="AP392" s="382"/>
      <c r="AQ392" s="382"/>
    </row>
    <row r="393" spans="1:46" s="381" customFormat="1" ht="15.95" hidden="1" customHeight="1" outlineLevel="1" x14ac:dyDescent="0.25">
      <c r="A393" s="372" t="s">
        <v>0</v>
      </c>
      <c r="C393" s="372" t="s">
        <v>9</v>
      </c>
      <c r="E393" s="372"/>
      <c r="G393" s="372" t="s">
        <v>1</v>
      </c>
      <c r="H393" s="372"/>
      <c r="P393" s="495" t="s">
        <v>11</v>
      </c>
      <c r="Q393" s="495"/>
      <c r="R393" s="495"/>
      <c r="S393" s="372"/>
      <c r="U393" s="372" t="s">
        <v>1</v>
      </c>
      <c r="V393" s="372"/>
      <c r="AG393" s="372" t="s">
        <v>10</v>
      </c>
      <c r="AH393" s="372"/>
      <c r="AI393" s="372"/>
      <c r="AJ393" s="372"/>
      <c r="AL393" s="372" t="s">
        <v>1</v>
      </c>
      <c r="AM393" s="372"/>
    </row>
    <row r="394" spans="1:46" s="381" customFormat="1" ht="12.75" hidden="1" customHeight="1" outlineLevel="1" x14ac:dyDescent="0.2"/>
    <row r="395" spans="1:46" s="381" customFormat="1" ht="12.75" hidden="1" customHeight="1" outlineLevel="1" x14ac:dyDescent="0.2"/>
    <row r="396" spans="1:46" s="381" customFormat="1" ht="12.75" hidden="1" customHeight="1" outlineLevel="1" x14ac:dyDescent="0.2"/>
    <row r="397" spans="1:46" s="381" customFormat="1" ht="12.75" hidden="1" customHeight="1" outlineLevel="1" x14ac:dyDescent="0.2">
      <c r="I397" s="2"/>
      <c r="J397" s="2"/>
      <c r="K397" s="2"/>
      <c r="L397" s="2"/>
      <c r="W397" s="2"/>
      <c r="X397" s="2"/>
      <c r="Y397" s="2"/>
      <c r="Z397" s="2"/>
      <c r="AA397" s="2"/>
      <c r="AB397" s="2"/>
      <c r="AC397" s="2"/>
      <c r="AD397" s="371"/>
      <c r="AE397" s="191"/>
      <c r="AF397" s="191"/>
      <c r="AG397" s="191"/>
      <c r="AH397" s="191"/>
      <c r="AI397" s="191"/>
      <c r="AJ397" s="191"/>
      <c r="AK397" s="191"/>
      <c r="AL397" s="191"/>
      <c r="AM397" s="191"/>
      <c r="AN397" s="415" t="s">
        <v>4</v>
      </c>
      <c r="AO397" s="416"/>
      <c r="AP397" s="416"/>
      <c r="AQ397" s="230"/>
      <c r="AR397" s="371"/>
      <c r="AS397" s="371"/>
      <c r="AT397" s="191"/>
    </row>
    <row r="398" spans="1:46" s="381" customFormat="1" ht="12.75" hidden="1" customHeight="1" outlineLevel="1" x14ac:dyDescent="0.2">
      <c r="I398" s="403" t="s">
        <v>4</v>
      </c>
      <c r="J398" s="404"/>
      <c r="K398" s="404"/>
      <c r="L398" s="374"/>
      <c r="O398" s="408" t="s">
        <v>216</v>
      </c>
      <c r="W398" s="403" t="s">
        <v>4</v>
      </c>
      <c r="X398" s="404"/>
      <c r="Y398" s="404"/>
      <c r="Z398" s="404"/>
      <c r="AA398" s="404"/>
      <c r="AB398" s="374"/>
      <c r="AC398" s="2"/>
      <c r="AD398" s="191"/>
      <c r="AE398" s="394" t="s">
        <v>216</v>
      </c>
      <c r="AF398" s="191"/>
      <c r="AG398" s="191"/>
      <c r="AH398" s="191"/>
      <c r="AI398" s="191"/>
      <c r="AJ398" s="191"/>
      <c r="AK398" s="191"/>
      <c r="AL398" s="191"/>
      <c r="AM398" s="191"/>
      <c r="AN398" s="417"/>
      <c r="AO398" s="418"/>
      <c r="AP398" s="418"/>
      <c r="AQ398" s="231"/>
      <c r="AR398" s="371"/>
      <c r="AS398" s="371"/>
      <c r="AT398" s="394" t="s">
        <v>216</v>
      </c>
    </row>
    <row r="399" spans="1:46" s="381" customFormat="1" ht="12.75" hidden="1" customHeight="1" outlineLevel="1" x14ac:dyDescent="0.2">
      <c r="E399" s="405" t="s">
        <v>2</v>
      </c>
      <c r="F399" s="408" t="s">
        <v>3</v>
      </c>
      <c r="G399" s="394" t="s">
        <v>224</v>
      </c>
      <c r="H399" s="408" t="s">
        <v>283</v>
      </c>
      <c r="I399" s="391" t="s">
        <v>239</v>
      </c>
      <c r="J399" s="391" t="s">
        <v>284</v>
      </c>
      <c r="K399" s="394" t="s">
        <v>256</v>
      </c>
      <c r="L399" s="391" t="s">
        <v>285</v>
      </c>
      <c r="O399" s="410"/>
      <c r="S399" s="405" t="s">
        <v>2</v>
      </c>
      <c r="T399" s="394" t="s">
        <v>3</v>
      </c>
      <c r="U399" s="394" t="s">
        <v>224</v>
      </c>
      <c r="V399" s="408" t="s">
        <v>283</v>
      </c>
      <c r="W399" s="394" t="s">
        <v>239</v>
      </c>
      <c r="X399" s="391" t="s">
        <v>284</v>
      </c>
      <c r="Y399" s="391" t="s">
        <v>240</v>
      </c>
      <c r="Z399" s="391" t="s">
        <v>286</v>
      </c>
      <c r="AA399" s="394" t="s">
        <v>232</v>
      </c>
      <c r="AB399" s="391" t="s">
        <v>285</v>
      </c>
      <c r="AC399" s="3"/>
      <c r="AD399" s="191"/>
      <c r="AE399" s="396"/>
      <c r="AF399" s="191"/>
      <c r="AG399" s="505" t="s">
        <v>238</v>
      </c>
      <c r="AH399" s="191"/>
      <c r="AI399" s="191"/>
      <c r="AJ399" s="400" t="s">
        <v>2</v>
      </c>
      <c r="AK399" s="394" t="s">
        <v>3</v>
      </c>
      <c r="AL399" s="394" t="s">
        <v>225</v>
      </c>
      <c r="AM399" s="394" t="s">
        <v>281</v>
      </c>
      <c r="AN399" s="391" t="s">
        <v>231</v>
      </c>
      <c r="AO399" s="391" t="s">
        <v>287</v>
      </c>
      <c r="AP399" s="397" t="s">
        <v>260</v>
      </c>
      <c r="AQ399" s="391" t="s">
        <v>288</v>
      </c>
      <c r="AR399" s="196"/>
      <c r="AS399" s="196"/>
      <c r="AT399" s="396"/>
    </row>
    <row r="400" spans="1:46" s="381" customFormat="1" ht="12.75" hidden="1" customHeight="1" outlineLevel="1" x14ac:dyDescent="0.2">
      <c r="E400" s="406"/>
      <c r="F400" s="409"/>
      <c r="G400" s="395"/>
      <c r="H400" s="409"/>
      <c r="I400" s="392"/>
      <c r="J400" s="392"/>
      <c r="K400" s="395"/>
      <c r="L400" s="392"/>
      <c r="O400" s="179"/>
      <c r="S400" s="406"/>
      <c r="T400" s="395"/>
      <c r="U400" s="395"/>
      <c r="V400" s="409"/>
      <c r="W400" s="395"/>
      <c r="X400" s="392"/>
      <c r="Y400" s="392"/>
      <c r="Z400" s="392"/>
      <c r="AA400" s="395"/>
      <c r="AB400" s="392"/>
      <c r="AC400" s="3"/>
      <c r="AD400" s="196"/>
      <c r="AE400" s="191"/>
      <c r="AF400" s="191"/>
      <c r="AG400" s="505"/>
      <c r="AH400" s="191"/>
      <c r="AI400" s="191"/>
      <c r="AJ400" s="401"/>
      <c r="AK400" s="395"/>
      <c r="AL400" s="395"/>
      <c r="AM400" s="395"/>
      <c r="AN400" s="392"/>
      <c r="AO400" s="392"/>
      <c r="AP400" s="398"/>
      <c r="AQ400" s="392"/>
      <c r="AR400" s="196"/>
      <c r="AS400" s="196"/>
      <c r="AT400" s="191"/>
    </row>
    <row r="401" spans="1:46" s="381" customFormat="1" ht="12.75" hidden="1" customHeight="1" outlineLevel="1" x14ac:dyDescent="0.2">
      <c r="E401" s="407"/>
      <c r="F401" s="410"/>
      <c r="G401" s="396"/>
      <c r="H401" s="410"/>
      <c r="I401" s="393"/>
      <c r="J401" s="393"/>
      <c r="K401" s="396"/>
      <c r="L401" s="393"/>
      <c r="N401" s="254" t="s">
        <v>440</v>
      </c>
      <c r="O401" s="380" t="s">
        <v>217</v>
      </c>
      <c r="Q401" s="383" t="s">
        <v>226</v>
      </c>
      <c r="S401" s="407"/>
      <c r="T401" s="396"/>
      <c r="U401" s="396"/>
      <c r="V401" s="410"/>
      <c r="W401" s="396"/>
      <c r="X401" s="393"/>
      <c r="Y401" s="393"/>
      <c r="Z401" s="393"/>
      <c r="AA401" s="396"/>
      <c r="AB401" s="393"/>
      <c r="AC401" s="3"/>
      <c r="AD401" s="254" t="s">
        <v>440</v>
      </c>
      <c r="AE401" s="254" t="s">
        <v>218</v>
      </c>
      <c r="AF401" s="191"/>
      <c r="AG401" s="505"/>
      <c r="AH401" s="191"/>
      <c r="AI401" s="191"/>
      <c r="AJ401" s="402"/>
      <c r="AK401" s="396"/>
      <c r="AL401" s="396"/>
      <c r="AM401" s="396"/>
      <c r="AN401" s="393"/>
      <c r="AO401" s="393"/>
      <c r="AP401" s="399"/>
      <c r="AQ401" s="393"/>
      <c r="AR401" s="196"/>
      <c r="AS401" s="254" t="s">
        <v>438</v>
      </c>
      <c r="AT401" s="380" t="s">
        <v>439</v>
      </c>
    </row>
    <row r="402" spans="1:46" s="381" customFormat="1" ht="12.75" hidden="1" customHeight="1" outlineLevel="1" x14ac:dyDescent="0.2">
      <c r="E402" s="5"/>
      <c r="I402" s="5"/>
      <c r="J402" s="5"/>
      <c r="N402" s="191"/>
      <c r="S402" s="5"/>
      <c r="Y402" s="5"/>
      <c r="Z402" s="5"/>
      <c r="AC402" s="382"/>
      <c r="AD402" s="192"/>
      <c r="AE402" s="191"/>
      <c r="AF402" s="191"/>
      <c r="AG402" s="191"/>
      <c r="AH402" s="191"/>
      <c r="AI402" s="191"/>
      <c r="AJ402" s="197"/>
      <c r="AK402" s="191"/>
      <c r="AL402" s="191"/>
      <c r="AM402" s="191"/>
      <c r="AN402" s="191"/>
      <c r="AO402" s="191"/>
      <c r="AP402" s="191"/>
      <c r="AQ402" s="191"/>
      <c r="AR402" s="190"/>
      <c r="AS402" s="190"/>
      <c r="AT402" s="191"/>
    </row>
    <row r="403" spans="1:46" s="381" customFormat="1" ht="12.75" hidden="1" customHeight="1" outlineLevel="1" x14ac:dyDescent="0.2">
      <c r="E403" s="6"/>
      <c r="F403" s="6"/>
      <c r="G403" s="6"/>
      <c r="H403" s="6"/>
      <c r="I403" s="6"/>
      <c r="J403" s="6"/>
      <c r="K403" s="6"/>
      <c r="L403" s="6"/>
      <c r="N403" s="191"/>
      <c r="O403" s="382"/>
      <c r="S403" s="6"/>
      <c r="T403" s="6"/>
      <c r="U403" s="6"/>
      <c r="V403" s="6"/>
      <c r="W403" s="7"/>
      <c r="X403" s="7"/>
      <c r="Y403" s="7"/>
      <c r="Z403" s="7"/>
      <c r="AA403" s="6"/>
      <c r="AB403" s="6"/>
      <c r="AC403" s="382"/>
      <c r="AD403" s="190"/>
      <c r="AE403" s="190"/>
      <c r="AF403" s="191"/>
      <c r="AG403" s="191"/>
      <c r="AH403" s="191"/>
      <c r="AI403" s="191"/>
      <c r="AJ403" s="198"/>
      <c r="AK403" s="198"/>
      <c r="AL403" s="198"/>
      <c r="AM403" s="198"/>
      <c r="AN403" s="198"/>
      <c r="AO403" s="198"/>
      <c r="AP403" s="198"/>
      <c r="AQ403" s="198"/>
      <c r="AR403" s="190"/>
      <c r="AS403" s="190"/>
      <c r="AT403" s="190"/>
    </row>
    <row r="404" spans="1:46" s="381" customFormat="1" ht="12.75" hidden="1" customHeight="1" outlineLevel="1" x14ac:dyDescent="0.2">
      <c r="C404" s="246"/>
      <c r="D404" s="382"/>
      <c r="E404" s="245"/>
      <c r="F404" s="217"/>
      <c r="G404" s="217"/>
      <c r="H404" s="217"/>
      <c r="I404" s="218"/>
      <c r="J404" s="218"/>
      <c r="K404" s="218"/>
      <c r="L404" s="218"/>
      <c r="N404" s="221"/>
      <c r="O404" s="222"/>
      <c r="Q404" s="182"/>
      <c r="R404" s="382"/>
      <c r="S404" s="245"/>
      <c r="T404" s="217"/>
      <c r="U404" s="217"/>
      <c r="V404" s="217"/>
      <c r="W404" s="160"/>
      <c r="X404" s="160"/>
      <c r="Y404" s="218"/>
      <c r="Z404" s="218"/>
      <c r="AA404" s="218"/>
      <c r="AB404" s="218"/>
      <c r="AC404" s="382"/>
      <c r="AD404" s="221"/>
      <c r="AE404" s="224"/>
      <c r="AF404" s="191"/>
      <c r="AG404" s="182" t="s">
        <v>227</v>
      </c>
      <c r="AH404" s="367"/>
      <c r="AI404" s="190"/>
      <c r="AJ404" s="249"/>
      <c r="AK404" s="228"/>
      <c r="AL404" s="229"/>
      <c r="AM404" s="229"/>
      <c r="AN404" s="228"/>
      <c r="AO404" s="228"/>
      <c r="AP404" s="228"/>
      <c r="AQ404" s="228"/>
      <c r="AR404" s="190"/>
      <c r="AS404" s="221"/>
      <c r="AT404" s="221"/>
    </row>
    <row r="405" spans="1:46" s="381" customFormat="1" ht="12.75" hidden="1" customHeight="1" outlineLevel="1" x14ac:dyDescent="0.2">
      <c r="C405" s="215"/>
      <c r="D405" s="382"/>
      <c r="E405" s="216"/>
      <c r="F405" s="217"/>
      <c r="G405" s="217"/>
      <c r="H405" s="217"/>
      <c r="I405" s="219"/>
      <c r="J405" s="219"/>
      <c r="K405" s="217"/>
      <c r="L405" s="217"/>
      <c r="N405" s="223"/>
      <c r="O405" s="223"/>
      <c r="Q405" s="246"/>
      <c r="R405" s="382"/>
      <c r="S405" s="245"/>
      <c r="T405" s="217"/>
      <c r="U405" s="217"/>
      <c r="V405" s="217"/>
      <c r="W405" s="217"/>
      <c r="X405" s="217"/>
      <c r="Y405" s="219"/>
      <c r="Z405" s="219"/>
      <c r="AA405" s="217"/>
      <c r="AB405" s="217"/>
      <c r="AC405" s="382"/>
      <c r="AD405" s="248"/>
      <c r="AE405" s="224"/>
      <c r="AF405" s="191"/>
      <c r="AG405" s="182" t="s">
        <v>228</v>
      </c>
      <c r="AH405" s="367"/>
      <c r="AI405" s="190"/>
      <c r="AJ405" s="227"/>
      <c r="AK405" s="228"/>
      <c r="AL405" s="228"/>
      <c r="AM405" s="228"/>
      <c r="AN405" s="228"/>
      <c r="AO405" s="228"/>
      <c r="AP405" s="228"/>
      <c r="AQ405" s="228"/>
      <c r="AR405" s="190"/>
      <c r="AS405" s="224"/>
      <c r="AT405" s="224"/>
    </row>
    <row r="406" spans="1:46" s="381" customFormat="1" ht="12.75" hidden="1" customHeight="1" outlineLevel="1" x14ac:dyDescent="0.2">
      <c r="C406" s="215"/>
      <c r="D406" s="382"/>
      <c r="E406" s="216"/>
      <c r="F406" s="217"/>
      <c r="G406" s="217"/>
      <c r="H406" s="217"/>
      <c r="I406" s="219"/>
      <c r="J406" s="219"/>
      <c r="K406" s="217"/>
      <c r="L406" s="217"/>
      <c r="N406" s="223"/>
      <c r="O406" s="223"/>
      <c r="Q406" s="215"/>
      <c r="R406" s="382"/>
      <c r="S406" s="216"/>
      <c r="T406" s="217"/>
      <c r="U406" s="217"/>
      <c r="V406" s="217"/>
      <c r="W406" s="217"/>
      <c r="X406" s="217"/>
      <c r="Y406" s="219"/>
      <c r="Z406" s="219"/>
      <c r="AA406" s="217"/>
      <c r="AB406" s="217"/>
      <c r="AC406" s="382"/>
      <c r="AD406" s="224"/>
      <c r="AE406" s="224"/>
      <c r="AF406" s="191"/>
      <c r="AG406" s="185" t="s">
        <v>280</v>
      </c>
      <c r="AH406" s="367"/>
      <c r="AI406" s="190"/>
      <c r="AJ406" s="227"/>
      <c r="AK406" s="228"/>
      <c r="AL406" s="228"/>
      <c r="AM406" s="228"/>
      <c r="AN406" s="228"/>
      <c r="AO406" s="228"/>
      <c r="AP406" s="228"/>
      <c r="AQ406" s="228"/>
      <c r="AR406" s="190"/>
      <c r="AS406" s="224"/>
      <c r="AT406" s="224"/>
    </row>
    <row r="407" spans="1:46" s="381" customFormat="1" ht="12.75" hidden="1" customHeight="1" outlineLevel="1" x14ac:dyDescent="0.2">
      <c r="C407" s="215"/>
      <c r="D407" s="382"/>
      <c r="E407" s="216"/>
      <c r="F407" s="217"/>
      <c r="G407" s="217"/>
      <c r="H407" s="217"/>
      <c r="I407" s="219"/>
      <c r="J407" s="219"/>
      <c r="K407" s="217"/>
      <c r="L407" s="217"/>
      <c r="N407" s="223"/>
      <c r="O407" s="223"/>
      <c r="Q407" s="215"/>
      <c r="R407" s="382"/>
      <c r="S407" s="216"/>
      <c r="T407" s="217"/>
      <c r="U407" s="217"/>
      <c r="V407" s="217"/>
      <c r="W407" s="217"/>
      <c r="X407" s="217"/>
      <c r="Y407" s="219"/>
      <c r="Z407" s="219"/>
      <c r="AA407" s="217"/>
      <c r="AB407" s="217"/>
      <c r="AC407" s="382"/>
      <c r="AD407" s="224"/>
      <c r="AE407" s="224"/>
      <c r="AF407" s="191"/>
      <c r="AG407" s="182" t="s">
        <v>230</v>
      </c>
      <c r="AH407" s="367"/>
      <c r="AI407" s="190"/>
      <c r="AJ407" s="227"/>
      <c r="AK407" s="228"/>
      <c r="AL407" s="228"/>
      <c r="AM407" s="228"/>
      <c r="AN407" s="228"/>
      <c r="AO407" s="228"/>
      <c r="AP407" s="228"/>
      <c r="AQ407" s="228"/>
      <c r="AR407" s="190"/>
      <c r="AS407" s="224"/>
      <c r="AT407" s="224"/>
    </row>
    <row r="408" spans="1:46" s="381" customFormat="1" ht="12.75" hidden="1" customHeight="1" outlineLevel="1" x14ac:dyDescent="0.2">
      <c r="C408" s="215"/>
      <c r="D408" s="382"/>
      <c r="E408" s="216"/>
      <c r="F408" s="217"/>
      <c r="G408" s="217"/>
      <c r="H408" s="217"/>
      <c r="I408" s="219"/>
      <c r="J408" s="219"/>
      <c r="K408" s="217"/>
      <c r="L408" s="217"/>
      <c r="N408" s="223"/>
      <c r="O408" s="223"/>
      <c r="Q408" s="215"/>
      <c r="R408" s="382"/>
      <c r="S408" s="216"/>
      <c r="T408" s="217"/>
      <c r="U408" s="217"/>
      <c r="V408" s="217"/>
      <c r="W408" s="217"/>
      <c r="X408" s="217"/>
      <c r="Y408" s="219"/>
      <c r="Z408" s="219"/>
      <c r="AA408" s="217"/>
      <c r="AB408" s="217"/>
      <c r="AC408" s="382"/>
      <c r="AD408" s="223"/>
      <c r="AE408" s="223"/>
      <c r="AG408" s="360" t="s">
        <v>265</v>
      </c>
      <c r="AH408" s="366"/>
      <c r="AI408" s="382"/>
      <c r="AJ408" s="216"/>
      <c r="AK408" s="217"/>
      <c r="AL408" s="217"/>
      <c r="AM408" s="217"/>
      <c r="AN408" s="217"/>
      <c r="AO408" s="217"/>
      <c r="AP408" s="217"/>
      <c r="AQ408" s="217"/>
      <c r="AR408" s="382"/>
      <c r="AS408" s="223"/>
      <c r="AT408" s="223"/>
    </row>
    <row r="409" spans="1:46" s="381" customFormat="1" ht="12.75" hidden="1" customHeight="1" outlineLevel="1" x14ac:dyDescent="0.2">
      <c r="A409" s="6"/>
      <c r="C409" s="215"/>
      <c r="D409" s="382"/>
      <c r="E409" s="216"/>
      <c r="F409" s="217"/>
      <c r="G409" s="217"/>
      <c r="H409" s="217"/>
      <c r="I409" s="219"/>
      <c r="J409" s="219"/>
      <c r="K409" s="217"/>
      <c r="L409" s="217"/>
      <c r="N409" s="223"/>
      <c r="O409" s="223"/>
      <c r="Q409" s="215"/>
      <c r="R409" s="382"/>
      <c r="S409" s="216"/>
      <c r="T409" s="217"/>
      <c r="U409" s="217"/>
      <c r="V409" s="217"/>
      <c r="W409" s="217"/>
      <c r="X409" s="217"/>
      <c r="Y409" s="219"/>
      <c r="Z409" s="219"/>
      <c r="AA409" s="217"/>
      <c r="AB409" s="217"/>
      <c r="AC409" s="382"/>
      <c r="AD409" s="223"/>
      <c r="AE409" s="223"/>
      <c r="AG409" s="361" t="s">
        <v>266</v>
      </c>
      <c r="AH409" s="366"/>
      <c r="AI409" s="382"/>
      <c r="AJ409" s="216"/>
      <c r="AK409" s="217"/>
      <c r="AL409" s="217"/>
      <c r="AM409" s="217"/>
      <c r="AN409" s="217"/>
      <c r="AO409" s="217"/>
      <c r="AP409" s="217"/>
      <c r="AQ409" s="217"/>
      <c r="AR409" s="382"/>
      <c r="AS409" s="223"/>
      <c r="AT409" s="223"/>
    </row>
    <row r="410" spans="1:46" s="381" customFormat="1" ht="12.75" hidden="1" customHeight="1" outlineLevel="1" x14ac:dyDescent="0.2">
      <c r="A410" s="247" t="s">
        <v>442</v>
      </c>
      <c r="C410" s="215"/>
      <c r="D410" s="382"/>
      <c r="E410" s="216"/>
      <c r="F410" s="217"/>
      <c r="G410" s="217"/>
      <c r="H410" s="217"/>
      <c r="I410" s="219"/>
      <c r="J410" s="219"/>
      <c r="K410" s="217"/>
      <c r="L410" s="217"/>
      <c r="N410" s="223"/>
      <c r="O410" s="223"/>
      <c r="Q410" s="215"/>
      <c r="R410" s="382"/>
      <c r="S410" s="216"/>
      <c r="T410" s="217"/>
      <c r="U410" s="217"/>
      <c r="V410" s="217"/>
      <c r="W410" s="217"/>
      <c r="X410" s="217"/>
      <c r="Y410" s="219"/>
      <c r="Z410" s="219"/>
      <c r="AA410" s="217"/>
      <c r="AB410" s="217"/>
      <c r="AC410" s="382"/>
      <c r="AD410" s="223"/>
      <c r="AE410" s="223"/>
      <c r="AG410" s="360" t="s">
        <v>267</v>
      </c>
      <c r="AH410" s="366"/>
      <c r="AI410" s="382"/>
      <c r="AJ410" s="216"/>
      <c r="AK410" s="217"/>
      <c r="AL410" s="217"/>
      <c r="AM410" s="217"/>
      <c r="AN410" s="217"/>
      <c r="AO410" s="217"/>
      <c r="AP410" s="217"/>
      <c r="AQ410" s="217"/>
      <c r="AR410" s="382"/>
      <c r="AS410" s="223"/>
      <c r="AT410" s="223"/>
    </row>
    <row r="411" spans="1:46" s="381" customFormat="1" ht="12.75" hidden="1" customHeight="1" outlineLevel="1" x14ac:dyDescent="0.2">
      <c r="C411" s="215"/>
      <c r="D411" s="382"/>
      <c r="E411" s="216"/>
      <c r="F411" s="217"/>
      <c r="G411" s="217"/>
      <c r="H411" s="217"/>
      <c r="I411" s="219"/>
      <c r="J411" s="219"/>
      <c r="K411" s="217"/>
      <c r="L411" s="217"/>
      <c r="N411" s="223"/>
      <c r="O411" s="223"/>
      <c r="Q411" s="215"/>
      <c r="R411" s="382"/>
      <c r="S411" s="216"/>
      <c r="T411" s="217"/>
      <c r="U411" s="217"/>
      <c r="V411" s="217"/>
      <c r="W411" s="217"/>
      <c r="X411" s="217"/>
      <c r="Y411" s="219"/>
      <c r="Z411" s="219"/>
      <c r="AA411" s="217"/>
      <c r="AB411" s="217"/>
      <c r="AC411" s="382"/>
      <c r="AD411" s="223"/>
      <c r="AE411" s="223"/>
      <c r="AG411" s="361" t="s">
        <v>268</v>
      </c>
      <c r="AH411" s="366"/>
      <c r="AI411" s="382"/>
      <c r="AJ411" s="216"/>
      <c r="AK411" s="217"/>
      <c r="AL411" s="217"/>
      <c r="AM411" s="217"/>
      <c r="AN411" s="217"/>
      <c r="AO411" s="217"/>
      <c r="AP411" s="217"/>
      <c r="AQ411" s="217"/>
      <c r="AR411" s="382"/>
      <c r="AS411" s="223"/>
      <c r="AT411" s="223"/>
    </row>
    <row r="412" spans="1:46" s="381" customFormat="1" ht="12.75" hidden="1" customHeight="1" outlineLevel="1" x14ac:dyDescent="0.2">
      <c r="C412" s="215"/>
      <c r="D412" s="382"/>
      <c r="E412" s="216"/>
      <c r="F412" s="217"/>
      <c r="G412" s="217"/>
      <c r="H412" s="217"/>
      <c r="I412" s="219"/>
      <c r="J412" s="219"/>
      <c r="K412" s="217"/>
      <c r="L412" s="217"/>
      <c r="N412" s="223"/>
      <c r="O412" s="223"/>
      <c r="Q412" s="215"/>
      <c r="R412" s="382"/>
      <c r="S412" s="216"/>
      <c r="T412" s="217"/>
      <c r="U412" s="217"/>
      <c r="V412" s="217"/>
      <c r="W412" s="217"/>
      <c r="X412" s="217"/>
      <c r="Y412" s="219"/>
      <c r="Z412" s="219"/>
      <c r="AA412" s="217"/>
      <c r="AB412" s="217"/>
      <c r="AC412" s="382"/>
      <c r="AD412" s="223"/>
      <c r="AE412" s="223"/>
      <c r="AG412" s="4"/>
      <c r="AH412" s="368"/>
      <c r="AI412" s="382"/>
      <c r="AJ412" s="216"/>
      <c r="AK412" s="217"/>
      <c r="AL412" s="217"/>
      <c r="AM412" s="217"/>
      <c r="AN412" s="217"/>
      <c r="AO412" s="217"/>
      <c r="AP412" s="217"/>
      <c r="AQ412" s="217"/>
      <c r="AR412" s="382"/>
      <c r="AS412" s="223"/>
      <c r="AT412" s="223"/>
    </row>
    <row r="413" spans="1:46" s="381" customFormat="1" ht="12.75" hidden="1" customHeight="1" outlineLevel="1" x14ac:dyDescent="0.2">
      <c r="C413" s="215"/>
      <c r="D413" s="382"/>
      <c r="E413" s="216"/>
      <c r="F413" s="217"/>
      <c r="G413" s="217"/>
      <c r="H413" s="217"/>
      <c r="I413" s="219"/>
      <c r="J413" s="219"/>
      <c r="K413" s="217"/>
      <c r="L413" s="217"/>
      <c r="N413" s="223"/>
      <c r="O413" s="223"/>
      <c r="Q413" s="215"/>
      <c r="R413" s="382"/>
      <c r="S413" s="216"/>
      <c r="T413" s="217"/>
      <c r="U413" s="217"/>
      <c r="V413" s="217"/>
      <c r="W413" s="217"/>
      <c r="X413" s="217"/>
      <c r="Y413" s="219"/>
      <c r="Z413" s="219"/>
      <c r="AA413" s="217"/>
      <c r="AB413" s="217"/>
      <c r="AC413" s="382"/>
      <c r="AD413" s="223"/>
      <c r="AE413" s="223"/>
      <c r="AG413" s="4"/>
      <c r="AH413" s="368"/>
      <c r="AI413" s="382"/>
      <c r="AJ413" s="216"/>
      <c r="AK413" s="217"/>
      <c r="AL413" s="217"/>
      <c r="AM413" s="217"/>
      <c r="AN413" s="217"/>
      <c r="AO413" s="217"/>
      <c r="AP413" s="217"/>
      <c r="AQ413" s="217"/>
      <c r="AR413" s="382"/>
      <c r="AS413" s="223"/>
      <c r="AT413" s="223"/>
    </row>
    <row r="414" spans="1:46" s="381" customFormat="1" ht="12.75" hidden="1" customHeight="1" outlineLevel="1" x14ac:dyDescent="0.2">
      <c r="C414" s="215"/>
      <c r="D414" s="382"/>
      <c r="E414" s="216"/>
      <c r="F414" s="217"/>
      <c r="G414" s="217"/>
      <c r="H414" s="217"/>
      <c r="I414" s="219"/>
      <c r="J414" s="219"/>
      <c r="K414" s="217"/>
      <c r="L414" s="217"/>
      <c r="N414" s="223"/>
      <c r="O414" s="223"/>
      <c r="Q414" s="215"/>
      <c r="R414" s="382"/>
      <c r="S414" s="216"/>
      <c r="T414" s="217"/>
      <c r="U414" s="217"/>
      <c r="V414" s="217"/>
      <c r="W414" s="217"/>
      <c r="X414" s="217"/>
      <c r="Y414" s="219"/>
      <c r="Z414" s="219"/>
      <c r="AA414" s="217"/>
      <c r="AB414" s="217"/>
      <c r="AC414" s="382"/>
      <c r="AD414" s="223"/>
      <c r="AE414" s="223"/>
      <c r="AG414" s="4"/>
      <c r="AH414" s="368"/>
      <c r="AI414" s="382"/>
      <c r="AJ414" s="216"/>
      <c r="AK414" s="217"/>
      <c r="AL414" s="217"/>
      <c r="AM414" s="217"/>
      <c r="AN414" s="217"/>
      <c r="AO414" s="217"/>
      <c r="AP414" s="217"/>
      <c r="AQ414" s="217"/>
      <c r="AR414" s="382"/>
      <c r="AS414" s="223"/>
      <c r="AT414" s="223"/>
    </row>
    <row r="415" spans="1:46" s="381" customFormat="1" ht="12.75" hidden="1" customHeight="1" outlineLevel="1" x14ac:dyDescent="0.2">
      <c r="C415" s="215"/>
      <c r="D415" s="382"/>
      <c r="E415" s="216"/>
      <c r="F415" s="217"/>
      <c r="G415" s="217"/>
      <c r="H415" s="217"/>
      <c r="I415" s="219"/>
      <c r="J415" s="219"/>
      <c r="K415" s="217"/>
      <c r="L415" s="217"/>
      <c r="N415" s="223"/>
      <c r="O415" s="223"/>
      <c r="Q415" s="215"/>
      <c r="R415" s="382"/>
      <c r="S415" s="216"/>
      <c r="T415" s="217"/>
      <c r="U415" s="217"/>
      <c r="V415" s="217"/>
      <c r="W415" s="217"/>
      <c r="X415" s="217"/>
      <c r="Y415" s="219"/>
      <c r="Z415" s="219"/>
      <c r="AA415" s="217"/>
      <c r="AB415" s="217"/>
      <c r="AC415" s="382"/>
      <c r="AD415" s="223"/>
      <c r="AE415" s="223"/>
      <c r="AG415" s="4"/>
      <c r="AH415" s="368"/>
      <c r="AI415" s="382"/>
      <c r="AJ415" s="216"/>
      <c r="AK415" s="217"/>
      <c r="AL415" s="217"/>
      <c r="AM415" s="217"/>
      <c r="AN415" s="217"/>
      <c r="AO415" s="217"/>
      <c r="AP415" s="217"/>
      <c r="AQ415" s="217"/>
      <c r="AR415" s="382"/>
      <c r="AS415" s="223"/>
      <c r="AT415" s="223"/>
    </row>
    <row r="416" spans="1:46" s="381" customFormat="1" ht="12.75" hidden="1" customHeight="1" outlineLevel="1" x14ac:dyDescent="0.2">
      <c r="C416" s="215"/>
      <c r="D416" s="382"/>
      <c r="E416" s="216"/>
      <c r="F416" s="217"/>
      <c r="G416" s="217"/>
      <c r="H416" s="217"/>
      <c r="I416" s="219"/>
      <c r="J416" s="219"/>
      <c r="K416" s="217"/>
      <c r="L416" s="217"/>
      <c r="N416" s="223"/>
      <c r="O416" s="223"/>
      <c r="Q416" s="215"/>
      <c r="R416" s="382"/>
      <c r="S416" s="216"/>
      <c r="T416" s="217"/>
      <c r="U416" s="217"/>
      <c r="V416" s="217"/>
      <c r="W416" s="217"/>
      <c r="X416" s="217"/>
      <c r="Y416" s="219"/>
      <c r="Z416" s="219"/>
      <c r="AA416" s="217"/>
      <c r="AB416" s="217"/>
      <c r="AC416" s="382"/>
      <c r="AD416" s="223"/>
      <c r="AE416" s="223"/>
      <c r="AG416" s="4"/>
      <c r="AH416" s="368"/>
      <c r="AI416" s="382"/>
      <c r="AJ416" s="216"/>
      <c r="AK416" s="217"/>
      <c r="AL416" s="217"/>
      <c r="AM416" s="217"/>
      <c r="AN416" s="217"/>
      <c r="AO416" s="217"/>
      <c r="AP416" s="217"/>
      <c r="AQ416" s="217"/>
      <c r="AR416" s="382"/>
      <c r="AS416" s="223"/>
      <c r="AT416" s="223"/>
    </row>
    <row r="417" spans="1:46" s="381" customFormat="1" ht="12.75" hidden="1" customHeight="1" outlineLevel="1" x14ac:dyDescent="0.2">
      <c r="AL417" s="381" t="s">
        <v>262</v>
      </c>
      <c r="AN417" s="381" t="s">
        <v>263</v>
      </c>
      <c r="AQ417" s="381" t="s">
        <v>264</v>
      </c>
    </row>
    <row r="418" spans="1:46" s="381" customFormat="1" ht="12.75" hidden="1" customHeight="1" outlineLevel="1" x14ac:dyDescent="0.25">
      <c r="E418" s="411" t="s">
        <v>290</v>
      </c>
      <c r="F418" s="412"/>
      <c r="G418" s="9">
        <f>SUM(G404:G416)-SUM(I404:I416)-SUM(K404:K416)</f>
        <v>0</v>
      </c>
      <c r="H418" s="202"/>
      <c r="I418" s="250" t="s">
        <v>289</v>
      </c>
      <c r="J418" s="251"/>
      <c r="K418" s="8"/>
      <c r="L418" s="9">
        <f>SUM(H404:H416)-SUM(J404:J416)-SUM(L404:L416)</f>
        <v>0</v>
      </c>
      <c r="S418" s="411" t="s">
        <v>14</v>
      </c>
      <c r="T418" s="412"/>
      <c r="U418" s="9">
        <f>SUM(U404:U416)-SUM(W404:W416)-SUM(Y404:Y416)-SUM(AA404:AA416)</f>
        <v>0</v>
      </c>
      <c r="V418" s="202"/>
      <c r="W418" s="9" t="s">
        <v>289</v>
      </c>
      <c r="X418" s="160"/>
      <c r="Y418" s="160"/>
      <c r="Z418" s="160">
        <f>SUM(V404:V416)-SUM(X404:X416)-SUM(Z404:Z416)-SUM(AB404:AB416)</f>
        <v>0</v>
      </c>
      <c r="AJ418" s="411" t="s">
        <v>15</v>
      </c>
      <c r="AK418" s="412"/>
      <c r="AL418" s="9">
        <f>SUM(AL404:AL416)-SUM(AN404:AN416)</f>
        <v>0</v>
      </c>
      <c r="AM418" s="202"/>
      <c r="AN418" s="9" t="s">
        <v>291</v>
      </c>
      <c r="AO418" s="160"/>
      <c r="AP418" s="9">
        <f>SUM(AM404:AM416)-SUM(AO404:AO416)</f>
        <v>0</v>
      </c>
      <c r="AQ418" s="9">
        <f>SUM(AL404:AL416)-SUM(AP404:AP416)</f>
        <v>0</v>
      </c>
    </row>
    <row r="419" spans="1:46" s="381" customFormat="1" ht="12.75" customHeight="1" collapsed="1" x14ac:dyDescent="0.25">
      <c r="AJ419" s="373"/>
      <c r="AK419" s="267"/>
      <c r="AP419" s="382"/>
      <c r="AQ419" s="160" t="str">
        <f>IF(SUM(AK404:AK416)&gt;AQ418,"OK","CHECK AGAIN")</f>
        <v>CHECK AGAIN</v>
      </c>
    </row>
    <row r="420" spans="1:46" s="381" customFormat="1" ht="12.75" customHeight="1" x14ac:dyDescent="0.25">
      <c r="A420" s="486" t="s">
        <v>16</v>
      </c>
      <c r="B420" s="486"/>
      <c r="C420" s="486"/>
      <c r="D420" s="486"/>
    </row>
    <row r="421" spans="1:46" s="381" customFormat="1" ht="12.75" customHeight="1" x14ac:dyDescent="0.2"/>
    <row r="422" spans="1:46" s="381" customFormat="1" ht="15.95" hidden="1" customHeight="1" outlineLevel="1" x14ac:dyDescent="0.25">
      <c r="A422" s="372" t="s">
        <v>0</v>
      </c>
      <c r="C422" s="372" t="s">
        <v>9</v>
      </c>
      <c r="E422" s="372"/>
      <c r="G422" s="372" t="s">
        <v>1</v>
      </c>
      <c r="H422" s="372"/>
      <c r="Q422" s="423" t="s">
        <v>11</v>
      </c>
      <c r="R422" s="423"/>
      <c r="S422" s="372"/>
      <c r="U422" s="372" t="s">
        <v>1</v>
      </c>
      <c r="V422" s="372"/>
      <c r="AG422" s="372" t="s">
        <v>10</v>
      </c>
      <c r="AH422" s="372"/>
      <c r="AI422" s="372"/>
      <c r="AJ422" s="372"/>
      <c r="AL422" s="372" t="s">
        <v>1</v>
      </c>
      <c r="AM422" s="372"/>
    </row>
    <row r="423" spans="1:46" s="381" customFormat="1" ht="12.75" hidden="1" customHeight="1" outlineLevel="1" x14ac:dyDescent="0.2"/>
    <row r="424" spans="1:46" s="381" customFormat="1" ht="12.75" hidden="1" customHeight="1" outlineLevel="1" x14ac:dyDescent="0.2"/>
    <row r="425" spans="1:46" s="381" customFormat="1" ht="12.75" hidden="1" customHeight="1" outlineLevel="1" x14ac:dyDescent="0.2"/>
    <row r="426" spans="1:46" s="381" customFormat="1" ht="12.75" hidden="1" customHeight="1" outlineLevel="1" x14ac:dyDescent="0.2">
      <c r="I426" s="2"/>
      <c r="J426" s="2"/>
      <c r="K426" s="2"/>
      <c r="L426" s="2"/>
      <c r="W426" s="2"/>
      <c r="X426" s="2"/>
      <c r="Y426" s="2"/>
      <c r="Z426" s="2"/>
      <c r="AA426" s="2"/>
      <c r="AB426" s="2"/>
      <c r="AC426" s="2"/>
      <c r="AD426" s="2"/>
      <c r="AN426" s="419" t="s">
        <v>4</v>
      </c>
      <c r="AO426" s="420"/>
      <c r="AP426" s="420"/>
      <c r="AQ426" s="232"/>
      <c r="AR426" s="2"/>
      <c r="AS426" s="2"/>
    </row>
    <row r="427" spans="1:46" s="381" customFormat="1" ht="12.75" hidden="1" customHeight="1" outlineLevel="1" x14ac:dyDescent="0.2">
      <c r="I427" s="403" t="s">
        <v>4</v>
      </c>
      <c r="J427" s="404"/>
      <c r="K427" s="404"/>
      <c r="L427" s="374"/>
      <c r="O427" s="408" t="s">
        <v>216</v>
      </c>
      <c r="W427" s="403" t="s">
        <v>4</v>
      </c>
      <c r="X427" s="404"/>
      <c r="Y427" s="404"/>
      <c r="Z427" s="404"/>
      <c r="AA427" s="404"/>
      <c r="AB427" s="374"/>
      <c r="AC427" s="2"/>
      <c r="AD427" s="2"/>
      <c r="AE427" s="408" t="s">
        <v>216</v>
      </c>
      <c r="AN427" s="421"/>
      <c r="AO427" s="422"/>
      <c r="AP427" s="422"/>
      <c r="AQ427" s="233"/>
      <c r="AR427" s="2"/>
      <c r="AS427" s="2"/>
      <c r="AT427" s="408" t="s">
        <v>216</v>
      </c>
    </row>
    <row r="428" spans="1:46" s="381" customFormat="1" ht="12.75" hidden="1" customHeight="1" outlineLevel="1" x14ac:dyDescent="0.2">
      <c r="E428" s="405" t="s">
        <v>2</v>
      </c>
      <c r="F428" s="408" t="s">
        <v>3</v>
      </c>
      <c r="G428" s="408" t="s">
        <v>224</v>
      </c>
      <c r="H428" s="408" t="s">
        <v>283</v>
      </c>
      <c r="I428" s="391" t="s">
        <v>239</v>
      </c>
      <c r="J428" s="391" t="s">
        <v>284</v>
      </c>
      <c r="K428" s="394" t="s">
        <v>232</v>
      </c>
      <c r="L428" s="391" t="s">
        <v>285</v>
      </c>
      <c r="O428" s="410"/>
      <c r="S428" s="405" t="s">
        <v>2</v>
      </c>
      <c r="T428" s="408" t="s">
        <v>3</v>
      </c>
      <c r="U428" s="408" t="s">
        <v>224</v>
      </c>
      <c r="V428" s="408" t="s">
        <v>283</v>
      </c>
      <c r="W428" s="394" t="s">
        <v>239</v>
      </c>
      <c r="X428" s="391" t="s">
        <v>284</v>
      </c>
      <c r="Y428" s="391" t="s">
        <v>240</v>
      </c>
      <c r="Z428" s="391" t="s">
        <v>286</v>
      </c>
      <c r="AA428" s="408" t="s">
        <v>241</v>
      </c>
      <c r="AB428" s="391" t="s">
        <v>285</v>
      </c>
      <c r="AC428" s="3"/>
      <c r="AD428" s="3"/>
      <c r="AE428" s="410"/>
      <c r="AG428" s="505" t="s">
        <v>242</v>
      </c>
      <c r="AJ428" s="405" t="s">
        <v>2</v>
      </c>
      <c r="AK428" s="408" t="s">
        <v>3</v>
      </c>
      <c r="AL428" s="408" t="s">
        <v>225</v>
      </c>
      <c r="AM428" s="394" t="s">
        <v>281</v>
      </c>
      <c r="AN428" s="391" t="s">
        <v>243</v>
      </c>
      <c r="AO428" s="391" t="s">
        <v>287</v>
      </c>
      <c r="AP428" s="397" t="s">
        <v>260</v>
      </c>
      <c r="AQ428" s="391" t="s">
        <v>288</v>
      </c>
      <c r="AR428" s="3"/>
      <c r="AS428" s="3"/>
      <c r="AT428" s="410"/>
    </row>
    <row r="429" spans="1:46" s="381" customFormat="1" ht="12.75" hidden="1" customHeight="1" outlineLevel="1" x14ac:dyDescent="0.2">
      <c r="E429" s="406"/>
      <c r="F429" s="409"/>
      <c r="G429" s="409"/>
      <c r="H429" s="409"/>
      <c r="I429" s="392"/>
      <c r="J429" s="392"/>
      <c r="K429" s="395"/>
      <c r="L429" s="392"/>
      <c r="S429" s="406"/>
      <c r="T429" s="409"/>
      <c r="U429" s="409"/>
      <c r="V429" s="409"/>
      <c r="W429" s="395"/>
      <c r="X429" s="392"/>
      <c r="Y429" s="392"/>
      <c r="Z429" s="392"/>
      <c r="AA429" s="409"/>
      <c r="AB429" s="392"/>
      <c r="AC429" s="3"/>
      <c r="AD429" s="3"/>
      <c r="AG429" s="505"/>
      <c r="AJ429" s="406"/>
      <c r="AK429" s="409"/>
      <c r="AL429" s="409"/>
      <c r="AM429" s="395"/>
      <c r="AN429" s="392"/>
      <c r="AO429" s="392"/>
      <c r="AP429" s="398"/>
      <c r="AQ429" s="392"/>
      <c r="AR429" s="3"/>
      <c r="AS429" s="3"/>
    </row>
    <row r="430" spans="1:46" s="381" customFormat="1" ht="12.75" hidden="1" customHeight="1" outlineLevel="1" x14ac:dyDescent="0.2">
      <c r="E430" s="407"/>
      <c r="F430" s="410"/>
      <c r="G430" s="410"/>
      <c r="H430" s="410"/>
      <c r="I430" s="393"/>
      <c r="J430" s="393"/>
      <c r="K430" s="396"/>
      <c r="L430" s="393"/>
      <c r="N430" s="254" t="s">
        <v>440</v>
      </c>
      <c r="O430" s="380" t="s">
        <v>217</v>
      </c>
      <c r="Q430" s="383" t="s">
        <v>226</v>
      </c>
      <c r="S430" s="407"/>
      <c r="T430" s="410"/>
      <c r="U430" s="410"/>
      <c r="V430" s="410"/>
      <c r="W430" s="396"/>
      <c r="X430" s="393"/>
      <c r="Y430" s="393"/>
      <c r="Z430" s="393"/>
      <c r="AA430" s="410"/>
      <c r="AB430" s="393"/>
      <c r="AC430" s="3"/>
      <c r="AD430" s="254" t="s">
        <v>440</v>
      </c>
      <c r="AE430" s="380" t="s">
        <v>218</v>
      </c>
      <c r="AG430" s="505"/>
      <c r="AJ430" s="407"/>
      <c r="AK430" s="410"/>
      <c r="AL430" s="410"/>
      <c r="AM430" s="396"/>
      <c r="AN430" s="393"/>
      <c r="AO430" s="393"/>
      <c r="AP430" s="399"/>
      <c r="AQ430" s="393"/>
      <c r="AR430" s="3"/>
      <c r="AS430" s="254" t="s">
        <v>438</v>
      </c>
      <c r="AT430" s="380" t="s">
        <v>439</v>
      </c>
    </row>
    <row r="431" spans="1:46" s="381" customFormat="1" ht="12.75" hidden="1" customHeight="1" outlineLevel="1" x14ac:dyDescent="0.2">
      <c r="E431" s="5"/>
      <c r="N431" s="192"/>
      <c r="S431" s="5"/>
      <c r="Y431" s="5"/>
      <c r="Z431" s="5"/>
      <c r="AC431" s="382"/>
      <c r="AD431" s="192"/>
      <c r="AG431" s="183"/>
      <c r="AJ431" s="5"/>
      <c r="AP431" s="191"/>
      <c r="AQ431" s="191"/>
      <c r="AR431" s="382"/>
      <c r="AS431" s="192"/>
    </row>
    <row r="432" spans="1:46" s="381" customFormat="1" ht="12.75" hidden="1" customHeight="1" outlineLevel="1" x14ac:dyDescent="0.2">
      <c r="E432" s="6"/>
      <c r="F432" s="6"/>
      <c r="G432" s="6"/>
      <c r="H432" s="6"/>
      <c r="I432" s="6"/>
      <c r="J432" s="6"/>
      <c r="K432" s="6"/>
      <c r="L432" s="6"/>
      <c r="N432" s="190"/>
      <c r="O432" s="382"/>
      <c r="S432" s="6"/>
      <c r="T432" s="6"/>
      <c r="U432" s="6"/>
      <c r="V432" s="6"/>
      <c r="W432" s="7"/>
      <c r="X432" s="7"/>
      <c r="Y432" s="7"/>
      <c r="Z432" s="7"/>
      <c r="AA432" s="6"/>
      <c r="AB432" s="6"/>
      <c r="AC432" s="382"/>
      <c r="AD432" s="190"/>
      <c r="AE432" s="382"/>
      <c r="AG432" s="184"/>
      <c r="AJ432" s="6"/>
      <c r="AK432" s="6"/>
      <c r="AL432" s="6"/>
      <c r="AM432" s="6"/>
      <c r="AN432" s="6"/>
      <c r="AO432" s="6"/>
      <c r="AP432" s="198"/>
      <c r="AQ432" s="198"/>
      <c r="AR432" s="382"/>
      <c r="AS432" s="190"/>
      <c r="AT432" s="382"/>
    </row>
    <row r="433" spans="1:46" s="381" customFormat="1" ht="12.75" hidden="1" customHeight="1" outlineLevel="1" x14ac:dyDescent="0.2">
      <c r="C433" s="215"/>
      <c r="D433" s="382"/>
      <c r="E433" s="216"/>
      <c r="F433" s="217"/>
      <c r="G433" s="217"/>
      <c r="H433" s="217"/>
      <c r="I433" s="218"/>
      <c r="J433" s="218"/>
      <c r="K433" s="217"/>
      <c r="L433" s="217"/>
      <c r="N433" s="221"/>
      <c r="O433" s="221"/>
      <c r="Q433" s="182"/>
      <c r="R433" s="382"/>
      <c r="S433" s="216"/>
      <c r="T433" s="217"/>
      <c r="U433" s="217"/>
      <c r="V433" s="217"/>
      <c r="W433" s="217"/>
      <c r="X433" s="217"/>
      <c r="Y433" s="220"/>
      <c r="Z433" s="220"/>
      <c r="AA433" s="217"/>
      <c r="AB433" s="217"/>
      <c r="AC433" s="382"/>
      <c r="AD433" s="221"/>
      <c r="AE433" s="221" t="s">
        <v>223</v>
      </c>
      <c r="AG433" s="182" t="s">
        <v>227</v>
      </c>
      <c r="AH433" s="382"/>
      <c r="AI433" s="382"/>
      <c r="AJ433" s="216"/>
      <c r="AK433" s="217"/>
      <c r="AL433" s="217"/>
      <c r="AM433" s="217"/>
      <c r="AN433" s="217"/>
      <c r="AO433" s="217"/>
      <c r="AP433" s="228"/>
      <c r="AQ433" s="228"/>
      <c r="AR433" s="382"/>
      <c r="AS433" s="221"/>
      <c r="AT433" s="221"/>
    </row>
    <row r="434" spans="1:46" s="381" customFormat="1" ht="12.75" hidden="1" customHeight="1" outlineLevel="1" x14ac:dyDescent="0.2">
      <c r="C434" s="215"/>
      <c r="D434" s="382"/>
      <c r="E434" s="216"/>
      <c r="F434" s="217"/>
      <c r="G434" s="217"/>
      <c r="H434" s="217"/>
      <c r="I434" s="219"/>
      <c r="J434" s="219"/>
      <c r="K434" s="217"/>
      <c r="L434" s="217"/>
      <c r="N434" s="224"/>
      <c r="O434" s="223"/>
      <c r="Q434" s="215"/>
      <c r="R434" s="382"/>
      <c r="S434" s="216"/>
      <c r="T434" s="217"/>
      <c r="U434" s="217"/>
      <c r="V434" s="217"/>
      <c r="W434" s="217"/>
      <c r="X434" s="217"/>
      <c r="Y434" s="219"/>
      <c r="Z434" s="219"/>
      <c r="AA434" s="217"/>
      <c r="AB434" s="217"/>
      <c r="AC434" s="382"/>
      <c r="AD434" s="224"/>
      <c r="AE434" s="223"/>
      <c r="AG434" s="182" t="s">
        <v>228</v>
      </c>
      <c r="AH434" s="382"/>
      <c r="AI434" s="382"/>
      <c r="AJ434" s="216"/>
      <c r="AK434" s="217"/>
      <c r="AL434" s="217"/>
      <c r="AM434" s="217"/>
      <c r="AN434" s="217"/>
      <c r="AO434" s="217"/>
      <c r="AP434" s="228"/>
      <c r="AQ434" s="228"/>
      <c r="AR434" s="382"/>
      <c r="AS434" s="224"/>
      <c r="AT434" s="223"/>
    </row>
    <row r="435" spans="1:46" s="381" customFormat="1" ht="12.75" hidden="1" customHeight="1" outlineLevel="1" x14ac:dyDescent="0.2">
      <c r="C435" s="215"/>
      <c r="D435" s="382"/>
      <c r="E435" s="216"/>
      <c r="F435" s="217"/>
      <c r="G435" s="217"/>
      <c r="H435" s="217"/>
      <c r="I435" s="219"/>
      <c r="J435" s="219"/>
      <c r="K435" s="217"/>
      <c r="L435" s="217"/>
      <c r="N435" s="224"/>
      <c r="O435" s="223"/>
      <c r="Q435" s="215"/>
      <c r="R435" s="382"/>
      <c r="S435" s="216"/>
      <c r="T435" s="217"/>
      <c r="U435" s="217"/>
      <c r="V435" s="217"/>
      <c r="W435" s="217"/>
      <c r="X435" s="217"/>
      <c r="Y435" s="219"/>
      <c r="Z435" s="219"/>
      <c r="AA435" s="217"/>
      <c r="AB435" s="217"/>
      <c r="AC435" s="382"/>
      <c r="AD435" s="224"/>
      <c r="AE435" s="223"/>
      <c r="AG435" s="185" t="s">
        <v>229</v>
      </c>
      <c r="AH435" s="382"/>
      <c r="AI435" s="382"/>
      <c r="AJ435" s="216"/>
      <c r="AK435" s="217"/>
      <c r="AL435" s="217"/>
      <c r="AM435" s="217"/>
      <c r="AN435" s="217"/>
      <c r="AO435" s="217"/>
      <c r="AP435" s="228"/>
      <c r="AQ435" s="228"/>
      <c r="AR435" s="382"/>
      <c r="AS435" s="224"/>
      <c r="AT435" s="223"/>
    </row>
    <row r="436" spans="1:46" s="381" customFormat="1" ht="12.75" hidden="1" customHeight="1" outlineLevel="1" x14ac:dyDescent="0.2">
      <c r="C436" s="215"/>
      <c r="D436" s="382"/>
      <c r="E436" s="216"/>
      <c r="F436" s="217"/>
      <c r="G436" s="217"/>
      <c r="H436" s="217"/>
      <c r="I436" s="219"/>
      <c r="J436" s="219"/>
      <c r="K436" s="217"/>
      <c r="L436" s="217"/>
      <c r="N436" s="224"/>
      <c r="O436" s="223"/>
      <c r="Q436" s="215"/>
      <c r="R436" s="382"/>
      <c r="S436" s="216"/>
      <c r="T436" s="217"/>
      <c r="U436" s="217"/>
      <c r="V436" s="217"/>
      <c r="W436" s="217"/>
      <c r="X436" s="217"/>
      <c r="Y436" s="219"/>
      <c r="Z436" s="219"/>
      <c r="AA436" s="217"/>
      <c r="AB436" s="217"/>
      <c r="AC436" s="382"/>
      <c r="AD436" s="224"/>
      <c r="AE436" s="223"/>
      <c r="AG436" s="182" t="s">
        <v>230</v>
      </c>
      <c r="AH436" s="382"/>
      <c r="AI436" s="382"/>
      <c r="AJ436" s="216"/>
      <c r="AK436" s="217"/>
      <c r="AL436" s="217"/>
      <c r="AM436" s="217"/>
      <c r="AN436" s="217"/>
      <c r="AO436" s="217"/>
      <c r="AP436" s="217"/>
      <c r="AQ436" s="217"/>
      <c r="AR436" s="382"/>
      <c r="AS436" s="224"/>
      <c r="AT436" s="223"/>
    </row>
    <row r="437" spans="1:46" s="381" customFormat="1" ht="12.75" hidden="1" customHeight="1" outlineLevel="1" x14ac:dyDescent="0.2">
      <c r="C437" s="215"/>
      <c r="D437" s="382"/>
      <c r="E437" s="216"/>
      <c r="F437" s="217"/>
      <c r="G437" s="217"/>
      <c r="H437" s="217"/>
      <c r="I437" s="219"/>
      <c r="J437" s="219"/>
      <c r="K437" s="217"/>
      <c r="L437" s="217"/>
      <c r="N437" s="224"/>
      <c r="O437" s="223"/>
      <c r="Q437" s="215"/>
      <c r="R437" s="382"/>
      <c r="S437" s="216"/>
      <c r="T437" s="217"/>
      <c r="U437" s="217"/>
      <c r="V437" s="217"/>
      <c r="W437" s="217"/>
      <c r="X437" s="217"/>
      <c r="Y437" s="219"/>
      <c r="Z437" s="219"/>
      <c r="AA437" s="217"/>
      <c r="AB437" s="217"/>
      <c r="AC437" s="382"/>
      <c r="AD437" s="224"/>
      <c r="AE437" s="223"/>
      <c r="AG437" s="4" t="s">
        <v>265</v>
      </c>
      <c r="AH437" s="382"/>
      <c r="AI437" s="382"/>
      <c r="AJ437" s="216"/>
      <c r="AK437" s="217"/>
      <c r="AL437" s="217"/>
      <c r="AM437" s="217"/>
      <c r="AN437" s="217"/>
      <c r="AO437" s="217"/>
      <c r="AP437" s="217"/>
      <c r="AQ437" s="217"/>
      <c r="AR437" s="382"/>
      <c r="AS437" s="224"/>
      <c r="AT437" s="223"/>
    </row>
    <row r="438" spans="1:46" s="381" customFormat="1" ht="12.75" hidden="1" customHeight="1" outlineLevel="1" x14ac:dyDescent="0.2">
      <c r="A438" s="6"/>
      <c r="C438" s="215"/>
      <c r="D438" s="382"/>
      <c r="E438" s="216"/>
      <c r="F438" s="217"/>
      <c r="G438" s="217"/>
      <c r="H438" s="217"/>
      <c r="I438" s="219"/>
      <c r="J438" s="219"/>
      <c r="K438" s="217"/>
      <c r="L438" s="217"/>
      <c r="N438" s="224"/>
      <c r="O438" s="223"/>
      <c r="Q438" s="215"/>
      <c r="R438" s="382"/>
      <c r="S438" s="216"/>
      <c r="T438" s="217"/>
      <c r="U438" s="217"/>
      <c r="V438" s="217"/>
      <c r="W438" s="217"/>
      <c r="X438" s="217"/>
      <c r="Y438" s="219"/>
      <c r="Z438" s="219"/>
      <c r="AA438" s="217"/>
      <c r="AB438" s="217"/>
      <c r="AC438" s="382"/>
      <c r="AD438" s="224"/>
      <c r="AE438" s="223"/>
      <c r="AG438" s="206" t="s">
        <v>266</v>
      </c>
      <c r="AH438" s="382"/>
      <c r="AI438" s="382"/>
      <c r="AJ438" s="216"/>
      <c r="AK438" s="217"/>
      <c r="AL438" s="217"/>
      <c r="AM438" s="217"/>
      <c r="AN438" s="217"/>
      <c r="AO438" s="217"/>
      <c r="AP438" s="217"/>
      <c r="AQ438" s="217"/>
      <c r="AR438" s="382"/>
      <c r="AS438" s="224"/>
      <c r="AT438" s="223"/>
    </row>
    <row r="439" spans="1:46" s="381" customFormat="1" ht="12.75" hidden="1" customHeight="1" outlineLevel="1" x14ac:dyDescent="0.2">
      <c r="A439" s="214" t="s">
        <v>443</v>
      </c>
      <c r="C439" s="215"/>
      <c r="D439" s="382"/>
      <c r="E439" s="216"/>
      <c r="F439" s="217"/>
      <c r="G439" s="217"/>
      <c r="H439" s="217"/>
      <c r="I439" s="219"/>
      <c r="J439" s="219"/>
      <c r="K439" s="217"/>
      <c r="L439" s="217"/>
      <c r="N439" s="224"/>
      <c r="O439" s="223"/>
      <c r="Q439" s="215"/>
      <c r="R439" s="382"/>
      <c r="S439" s="216"/>
      <c r="T439" s="217"/>
      <c r="U439" s="217"/>
      <c r="V439" s="217"/>
      <c r="W439" s="217"/>
      <c r="X439" s="217"/>
      <c r="Y439" s="219"/>
      <c r="Z439" s="219"/>
      <c r="AA439" s="217"/>
      <c r="AB439" s="217"/>
      <c r="AC439" s="382"/>
      <c r="AD439" s="224"/>
      <c r="AE439" s="223"/>
      <c r="AG439" s="4" t="s">
        <v>267</v>
      </c>
      <c r="AH439" s="382"/>
      <c r="AI439" s="382"/>
      <c r="AJ439" s="216"/>
      <c r="AK439" s="217"/>
      <c r="AL439" s="217"/>
      <c r="AM439" s="217"/>
      <c r="AN439" s="217"/>
      <c r="AO439" s="217"/>
      <c r="AP439" s="217"/>
      <c r="AQ439" s="217"/>
      <c r="AR439" s="382"/>
      <c r="AS439" s="224"/>
      <c r="AT439" s="223"/>
    </row>
    <row r="440" spans="1:46" s="381" customFormat="1" ht="12.75" hidden="1" customHeight="1" outlineLevel="1" x14ac:dyDescent="0.2">
      <c r="C440" s="215"/>
      <c r="D440" s="382"/>
      <c r="E440" s="216"/>
      <c r="F440" s="217"/>
      <c r="G440" s="217"/>
      <c r="H440" s="217"/>
      <c r="I440" s="219"/>
      <c r="J440" s="219"/>
      <c r="K440" s="217"/>
      <c r="L440" s="217"/>
      <c r="N440" s="224"/>
      <c r="O440" s="223"/>
      <c r="Q440" s="215"/>
      <c r="R440" s="382"/>
      <c r="S440" s="216"/>
      <c r="T440" s="217"/>
      <c r="U440" s="217"/>
      <c r="V440" s="217"/>
      <c r="W440" s="217"/>
      <c r="X440" s="217"/>
      <c r="Y440" s="219"/>
      <c r="Z440" s="219"/>
      <c r="AA440" s="217"/>
      <c r="AB440" s="217"/>
      <c r="AC440" s="382"/>
      <c r="AD440" s="224"/>
      <c r="AE440" s="223"/>
      <c r="AG440" s="206" t="s">
        <v>268</v>
      </c>
      <c r="AH440" s="382"/>
      <c r="AI440" s="382"/>
      <c r="AJ440" s="216"/>
      <c r="AK440" s="217"/>
      <c r="AL440" s="217"/>
      <c r="AM440" s="217"/>
      <c r="AN440" s="217"/>
      <c r="AO440" s="217"/>
      <c r="AP440" s="217"/>
      <c r="AQ440" s="217"/>
      <c r="AR440" s="382"/>
      <c r="AS440" s="224"/>
      <c r="AT440" s="223"/>
    </row>
    <row r="441" spans="1:46" s="381" customFormat="1" ht="12.75" hidden="1" customHeight="1" outlineLevel="1" x14ac:dyDescent="0.2">
      <c r="C441" s="215"/>
      <c r="D441" s="382"/>
      <c r="E441" s="216"/>
      <c r="F441" s="217"/>
      <c r="G441" s="217"/>
      <c r="H441" s="217"/>
      <c r="I441" s="219"/>
      <c r="J441" s="219"/>
      <c r="K441" s="217"/>
      <c r="L441" s="217"/>
      <c r="N441" s="224"/>
      <c r="O441" s="223"/>
      <c r="Q441" s="215"/>
      <c r="R441" s="382"/>
      <c r="S441" s="216"/>
      <c r="T441" s="217"/>
      <c r="U441" s="217"/>
      <c r="V441" s="217"/>
      <c r="W441" s="217"/>
      <c r="X441" s="217"/>
      <c r="Y441" s="219"/>
      <c r="Z441" s="219"/>
      <c r="AA441" s="217"/>
      <c r="AB441" s="217"/>
      <c r="AC441" s="382"/>
      <c r="AD441" s="224"/>
      <c r="AE441" s="223"/>
      <c r="AG441" s="4"/>
      <c r="AH441" s="382"/>
      <c r="AI441" s="382"/>
      <c r="AJ441" s="216"/>
      <c r="AK441" s="217"/>
      <c r="AL441" s="217"/>
      <c r="AM441" s="217"/>
      <c r="AN441" s="217"/>
      <c r="AO441" s="217"/>
      <c r="AP441" s="217"/>
      <c r="AQ441" s="217"/>
      <c r="AR441" s="382"/>
      <c r="AS441" s="224"/>
      <c r="AT441" s="223"/>
    </row>
    <row r="442" spans="1:46" s="381" customFormat="1" ht="12.75" hidden="1" customHeight="1" outlineLevel="1" x14ac:dyDescent="0.2">
      <c r="C442" s="215"/>
      <c r="D442" s="382"/>
      <c r="E442" s="216"/>
      <c r="F442" s="217"/>
      <c r="G442" s="217"/>
      <c r="H442" s="217"/>
      <c r="I442" s="219"/>
      <c r="J442" s="219"/>
      <c r="K442" s="217"/>
      <c r="L442" s="217"/>
      <c r="N442" s="224"/>
      <c r="O442" s="223"/>
      <c r="Q442" s="215"/>
      <c r="R442" s="382"/>
      <c r="S442" s="216"/>
      <c r="T442" s="217"/>
      <c r="U442" s="217"/>
      <c r="V442" s="217"/>
      <c r="W442" s="217"/>
      <c r="X442" s="217"/>
      <c r="Y442" s="219"/>
      <c r="Z442" s="219"/>
      <c r="AA442" s="217"/>
      <c r="AB442" s="217"/>
      <c r="AC442" s="382"/>
      <c r="AD442" s="224"/>
      <c r="AE442" s="223"/>
      <c r="AG442" s="4"/>
      <c r="AH442" s="382"/>
      <c r="AI442" s="382"/>
      <c r="AJ442" s="216"/>
      <c r="AK442" s="217"/>
      <c r="AL442" s="217"/>
      <c r="AM442" s="217"/>
      <c r="AN442" s="217"/>
      <c r="AO442" s="217"/>
      <c r="AP442" s="217"/>
      <c r="AQ442" s="217"/>
      <c r="AR442" s="382"/>
      <c r="AS442" s="224"/>
      <c r="AT442" s="223"/>
    </row>
    <row r="443" spans="1:46" s="381" customFormat="1" ht="12.75" hidden="1" customHeight="1" outlineLevel="1" x14ac:dyDescent="0.2">
      <c r="C443" s="215"/>
      <c r="D443" s="382"/>
      <c r="E443" s="216"/>
      <c r="F443" s="217"/>
      <c r="G443" s="217"/>
      <c r="H443" s="217"/>
      <c r="I443" s="219"/>
      <c r="J443" s="219"/>
      <c r="K443" s="217"/>
      <c r="L443" s="217"/>
      <c r="N443" s="224"/>
      <c r="O443" s="223"/>
      <c r="Q443" s="215"/>
      <c r="R443" s="382"/>
      <c r="S443" s="216"/>
      <c r="T443" s="217"/>
      <c r="U443" s="217"/>
      <c r="V443" s="217"/>
      <c r="W443" s="217"/>
      <c r="X443" s="217"/>
      <c r="Y443" s="219"/>
      <c r="Z443" s="219"/>
      <c r="AA443" s="217"/>
      <c r="AB443" s="217"/>
      <c r="AC443" s="382"/>
      <c r="AD443" s="224"/>
      <c r="AE443" s="223"/>
      <c r="AG443" s="4"/>
      <c r="AH443" s="382"/>
      <c r="AI443" s="382"/>
      <c r="AJ443" s="216"/>
      <c r="AK443" s="217"/>
      <c r="AL443" s="217"/>
      <c r="AM443" s="217"/>
      <c r="AN443" s="217"/>
      <c r="AO443" s="217"/>
      <c r="AP443" s="217"/>
      <c r="AQ443" s="217"/>
      <c r="AR443" s="382"/>
      <c r="AS443" s="224"/>
      <c r="AT443" s="223"/>
    </row>
    <row r="444" spans="1:46" s="381" customFormat="1" ht="12.75" hidden="1" customHeight="1" outlineLevel="1" x14ac:dyDescent="0.2">
      <c r="C444" s="215"/>
      <c r="D444" s="382"/>
      <c r="E444" s="216"/>
      <c r="F444" s="217"/>
      <c r="G444" s="217"/>
      <c r="H444" s="217"/>
      <c r="I444" s="219"/>
      <c r="J444" s="219"/>
      <c r="K444" s="217"/>
      <c r="L444" s="217"/>
      <c r="N444" s="224"/>
      <c r="O444" s="223"/>
      <c r="Q444" s="215"/>
      <c r="R444" s="382"/>
      <c r="S444" s="216"/>
      <c r="T444" s="217"/>
      <c r="U444" s="217"/>
      <c r="V444" s="217"/>
      <c r="W444" s="217"/>
      <c r="X444" s="217"/>
      <c r="Y444" s="219"/>
      <c r="Z444" s="219"/>
      <c r="AA444" s="217"/>
      <c r="AB444" s="217"/>
      <c r="AC444" s="382"/>
      <c r="AD444" s="224"/>
      <c r="AE444" s="223"/>
      <c r="AG444" s="4"/>
      <c r="AH444" s="382"/>
      <c r="AI444" s="382"/>
      <c r="AJ444" s="216"/>
      <c r="AK444" s="217"/>
      <c r="AL444" s="217"/>
      <c r="AM444" s="217"/>
      <c r="AN444" s="217"/>
      <c r="AO444" s="217"/>
      <c r="AP444" s="217"/>
      <c r="AQ444" s="217"/>
      <c r="AR444" s="382"/>
      <c r="AS444" s="224"/>
      <c r="AT444" s="223"/>
    </row>
    <row r="445" spans="1:46" s="381" customFormat="1" ht="12.75" hidden="1" customHeight="1" outlineLevel="1" x14ac:dyDescent="0.2">
      <c r="C445" s="215"/>
      <c r="D445" s="382"/>
      <c r="E445" s="216"/>
      <c r="F445" s="217"/>
      <c r="G445" s="217"/>
      <c r="H445" s="217"/>
      <c r="I445" s="219"/>
      <c r="J445" s="219"/>
      <c r="K445" s="217"/>
      <c r="L445" s="217"/>
      <c r="N445" s="224"/>
      <c r="O445" s="223"/>
      <c r="Q445" s="215"/>
      <c r="R445" s="382"/>
      <c r="S445" s="216"/>
      <c r="T445" s="217"/>
      <c r="U445" s="217"/>
      <c r="V445" s="217"/>
      <c r="W445" s="217"/>
      <c r="X445" s="217"/>
      <c r="Y445" s="219"/>
      <c r="Z445" s="219"/>
      <c r="AA445" s="217"/>
      <c r="AB445" s="217"/>
      <c r="AC445" s="382"/>
      <c r="AD445" s="224"/>
      <c r="AE445" s="223"/>
      <c r="AG445" s="4"/>
      <c r="AH445" s="382"/>
      <c r="AI445" s="382"/>
      <c r="AJ445" s="216"/>
      <c r="AK445" s="217"/>
      <c r="AL445" s="217"/>
      <c r="AM445" s="217"/>
      <c r="AN445" s="217"/>
      <c r="AO445" s="217"/>
      <c r="AP445" s="217"/>
      <c r="AQ445" s="217"/>
      <c r="AR445" s="382"/>
      <c r="AS445" s="224"/>
      <c r="AT445" s="223"/>
    </row>
    <row r="446" spans="1:46" s="381" customFormat="1" ht="12.75" hidden="1" customHeight="1" outlineLevel="1" x14ac:dyDescent="0.2">
      <c r="AL446" s="381" t="s">
        <v>262</v>
      </c>
      <c r="AN446" s="381" t="s">
        <v>263</v>
      </c>
      <c r="AQ446" s="381" t="s">
        <v>264</v>
      </c>
    </row>
    <row r="447" spans="1:46" s="381" customFormat="1" ht="12.75" hidden="1" customHeight="1" outlineLevel="1" x14ac:dyDescent="0.25">
      <c r="E447" s="411" t="s">
        <v>13</v>
      </c>
      <c r="F447" s="412"/>
      <c r="G447" s="9">
        <f>SUM(G433:G445)-SUM(I433:I445)-SUM(K433:K445)</f>
        <v>0</v>
      </c>
      <c r="H447" s="202"/>
      <c r="I447" s="250" t="s">
        <v>289</v>
      </c>
      <c r="J447" s="251"/>
      <c r="K447" s="8"/>
      <c r="L447" s="9">
        <f>SUM(H433:H445)-SUM(J433:J445)-SUM(L433:L445)</f>
        <v>0</v>
      </c>
      <c r="S447" s="411" t="s">
        <v>14</v>
      </c>
      <c r="T447" s="412"/>
      <c r="U447" s="9">
        <f>SUM(U433:U445)-SUM(W433:W445)-SUM(Y433:Y445)-SUM(AA433:AA445)</f>
        <v>0</v>
      </c>
      <c r="V447" s="202"/>
      <c r="W447" s="9" t="s">
        <v>289</v>
      </c>
      <c r="X447" s="160"/>
      <c r="Y447" s="160"/>
      <c r="Z447" s="160">
        <f>SUM(V433:V445)-SUM(X433:X445)-SUM(Z433:Z445)-SUM(AB433:AB445)</f>
        <v>0</v>
      </c>
      <c r="AJ447" s="411" t="s">
        <v>15</v>
      </c>
      <c r="AK447" s="412"/>
      <c r="AL447" s="9">
        <f>SUM(AL433:AL445)-SUM(AN433:AN445)</f>
        <v>0</v>
      </c>
      <c r="AM447" s="202"/>
      <c r="AN447" s="9" t="s">
        <v>291</v>
      </c>
      <c r="AO447" s="160"/>
      <c r="AP447" s="9">
        <f>SUM(AM433:AM445)-SUM(AO433:AO445)</f>
        <v>0</v>
      </c>
      <c r="AQ447" s="9">
        <f>SUM(AL433:AL445)-SUM(AP433:AP445)</f>
        <v>0</v>
      </c>
    </row>
    <row r="448" spans="1:46" s="381" customFormat="1" ht="12.75" hidden="1" customHeight="1" outlineLevel="1" x14ac:dyDescent="0.2">
      <c r="AP448" s="382"/>
      <c r="AQ448" s="160" t="str">
        <f>IF(SUM(AK433:AK445)&gt;AQ447,"OK","CHECK AGAIN")</f>
        <v>CHECK AGAIN</v>
      </c>
    </row>
    <row r="449" spans="1:46" s="381" customFormat="1" ht="12.75" customHeight="1" collapsed="1" x14ac:dyDescent="0.25">
      <c r="A449" s="486" t="s">
        <v>16</v>
      </c>
      <c r="B449" s="486"/>
      <c r="C449" s="486"/>
      <c r="D449" s="486"/>
    </row>
    <row r="450" spans="1:46" s="381" customFormat="1" ht="12.75" customHeight="1" x14ac:dyDescent="0.2"/>
    <row r="451" spans="1:46" s="381" customFormat="1" ht="15.95" hidden="1" customHeight="1" outlineLevel="1" x14ac:dyDescent="0.25">
      <c r="A451" s="372" t="s">
        <v>0</v>
      </c>
      <c r="C451" s="372" t="s">
        <v>9</v>
      </c>
      <c r="E451" s="372"/>
      <c r="G451" s="372" t="s">
        <v>1</v>
      </c>
      <c r="H451" s="372"/>
      <c r="Q451" s="423" t="s">
        <v>11</v>
      </c>
      <c r="R451" s="423"/>
      <c r="S451" s="372"/>
      <c r="U451" s="372" t="s">
        <v>1</v>
      </c>
      <c r="V451" s="372"/>
      <c r="AG451" s="372" t="s">
        <v>10</v>
      </c>
      <c r="AH451" s="372"/>
      <c r="AI451" s="372"/>
      <c r="AJ451" s="372"/>
      <c r="AL451" s="372" t="s">
        <v>1</v>
      </c>
      <c r="AM451" s="372"/>
    </row>
    <row r="452" spans="1:46" s="381" customFormat="1" ht="12.75" hidden="1" customHeight="1" outlineLevel="1" x14ac:dyDescent="0.2"/>
    <row r="453" spans="1:46" s="381" customFormat="1" ht="12.75" hidden="1" customHeight="1" outlineLevel="1" x14ac:dyDescent="0.2"/>
    <row r="454" spans="1:46" s="381" customFormat="1" ht="12.75" hidden="1" customHeight="1" outlineLevel="1" x14ac:dyDescent="0.2"/>
    <row r="455" spans="1:46" s="381" customFormat="1" ht="12.75" hidden="1" customHeight="1" outlineLevel="1" x14ac:dyDescent="0.2">
      <c r="I455" s="2"/>
      <c r="J455" s="2"/>
      <c r="K455" s="2"/>
      <c r="L455" s="2"/>
      <c r="W455" s="2"/>
      <c r="X455" s="2"/>
      <c r="Y455" s="2"/>
      <c r="Z455" s="2"/>
      <c r="AA455" s="2"/>
      <c r="AB455" s="2"/>
      <c r="AC455" s="2"/>
      <c r="AD455" s="2"/>
      <c r="AN455" s="419" t="s">
        <v>4</v>
      </c>
      <c r="AO455" s="420"/>
      <c r="AP455" s="420"/>
      <c r="AQ455" s="232"/>
      <c r="AR455" s="2"/>
      <c r="AS455" s="2"/>
    </row>
    <row r="456" spans="1:46" s="381" customFormat="1" ht="12.75" hidden="1" customHeight="1" outlineLevel="1" x14ac:dyDescent="0.2">
      <c r="I456" s="403" t="s">
        <v>4</v>
      </c>
      <c r="J456" s="404"/>
      <c r="K456" s="404"/>
      <c r="L456" s="374"/>
      <c r="O456" s="408" t="s">
        <v>216</v>
      </c>
      <c r="W456" s="403" t="s">
        <v>4</v>
      </c>
      <c r="X456" s="404"/>
      <c r="Y456" s="404"/>
      <c r="Z456" s="404"/>
      <c r="AA456" s="404"/>
      <c r="AB456" s="374"/>
      <c r="AC456" s="2"/>
      <c r="AD456" s="2"/>
      <c r="AE456" s="408" t="s">
        <v>216</v>
      </c>
      <c r="AN456" s="421"/>
      <c r="AO456" s="422"/>
      <c r="AP456" s="422"/>
      <c r="AQ456" s="233"/>
      <c r="AR456" s="2"/>
      <c r="AS456" s="2"/>
      <c r="AT456" s="408" t="s">
        <v>216</v>
      </c>
    </row>
    <row r="457" spans="1:46" s="381" customFormat="1" ht="12.75" hidden="1" customHeight="1" outlineLevel="1" x14ac:dyDescent="0.2">
      <c r="E457" s="405" t="s">
        <v>2</v>
      </c>
      <c r="F457" s="408" t="s">
        <v>3</v>
      </c>
      <c r="G457" s="408" t="s">
        <v>224</v>
      </c>
      <c r="H457" s="408" t="s">
        <v>283</v>
      </c>
      <c r="I457" s="391" t="s">
        <v>239</v>
      </c>
      <c r="J457" s="391" t="s">
        <v>284</v>
      </c>
      <c r="K457" s="394" t="s">
        <v>282</v>
      </c>
      <c r="L457" s="391" t="s">
        <v>285</v>
      </c>
      <c r="O457" s="410"/>
      <c r="S457" s="405" t="s">
        <v>2</v>
      </c>
      <c r="T457" s="408" t="s">
        <v>3</v>
      </c>
      <c r="U457" s="408" t="s">
        <v>224</v>
      </c>
      <c r="V457" s="408" t="s">
        <v>283</v>
      </c>
      <c r="W457" s="394" t="s">
        <v>239</v>
      </c>
      <c r="X457" s="391" t="s">
        <v>284</v>
      </c>
      <c r="Y457" s="391" t="s">
        <v>240</v>
      </c>
      <c r="Z457" s="391" t="s">
        <v>286</v>
      </c>
      <c r="AA457" s="394" t="s">
        <v>241</v>
      </c>
      <c r="AB457" s="391" t="s">
        <v>285</v>
      </c>
      <c r="AC457" s="3"/>
      <c r="AD457" s="3"/>
      <c r="AE457" s="410"/>
      <c r="AG457" s="505" t="s">
        <v>242</v>
      </c>
      <c r="AJ457" s="405" t="s">
        <v>2</v>
      </c>
      <c r="AK457" s="408" t="s">
        <v>3</v>
      </c>
      <c r="AL457" s="408" t="s">
        <v>225</v>
      </c>
      <c r="AM457" s="394" t="s">
        <v>281</v>
      </c>
      <c r="AN457" s="391" t="s">
        <v>243</v>
      </c>
      <c r="AO457" s="391" t="s">
        <v>287</v>
      </c>
      <c r="AP457" s="397" t="s">
        <v>260</v>
      </c>
      <c r="AQ457" s="391" t="s">
        <v>288</v>
      </c>
      <c r="AR457" s="3"/>
      <c r="AS457" s="3"/>
      <c r="AT457" s="410"/>
    </row>
    <row r="458" spans="1:46" s="381" customFormat="1" ht="12.75" hidden="1" customHeight="1" outlineLevel="1" x14ac:dyDescent="0.2">
      <c r="E458" s="406"/>
      <c r="F458" s="409"/>
      <c r="G458" s="409"/>
      <c r="H458" s="409"/>
      <c r="I458" s="392"/>
      <c r="J458" s="392"/>
      <c r="K458" s="395"/>
      <c r="L458" s="392"/>
      <c r="S458" s="406"/>
      <c r="T458" s="409"/>
      <c r="U458" s="409"/>
      <c r="V458" s="409"/>
      <c r="W458" s="395"/>
      <c r="X458" s="392"/>
      <c r="Y458" s="392"/>
      <c r="Z458" s="392"/>
      <c r="AA458" s="395"/>
      <c r="AB458" s="392"/>
      <c r="AC458" s="3"/>
      <c r="AD458" s="3"/>
      <c r="AG458" s="505"/>
      <c r="AJ458" s="406"/>
      <c r="AK458" s="409"/>
      <c r="AL458" s="409"/>
      <c r="AM458" s="395"/>
      <c r="AN458" s="392"/>
      <c r="AO458" s="392"/>
      <c r="AP458" s="398"/>
      <c r="AQ458" s="392"/>
      <c r="AR458" s="3"/>
      <c r="AS458" s="3"/>
    </row>
    <row r="459" spans="1:46" s="381" customFormat="1" ht="12.75" hidden="1" customHeight="1" outlineLevel="1" x14ac:dyDescent="0.2">
      <c r="E459" s="407"/>
      <c r="F459" s="410"/>
      <c r="G459" s="410"/>
      <c r="H459" s="410"/>
      <c r="I459" s="393"/>
      <c r="J459" s="393"/>
      <c r="K459" s="396"/>
      <c r="L459" s="393"/>
      <c r="N459" s="254" t="s">
        <v>440</v>
      </c>
      <c r="O459" s="380" t="s">
        <v>217</v>
      </c>
      <c r="Q459" s="383" t="s">
        <v>226</v>
      </c>
      <c r="S459" s="407"/>
      <c r="T459" s="410"/>
      <c r="U459" s="410"/>
      <c r="V459" s="410"/>
      <c r="W459" s="396"/>
      <c r="X459" s="393"/>
      <c r="Y459" s="393"/>
      <c r="Z459" s="393"/>
      <c r="AA459" s="396"/>
      <c r="AB459" s="393"/>
      <c r="AC459" s="3"/>
      <c r="AD459" s="254" t="s">
        <v>440</v>
      </c>
      <c r="AE459" s="380" t="s">
        <v>218</v>
      </c>
      <c r="AG459" s="505"/>
      <c r="AJ459" s="407"/>
      <c r="AK459" s="410"/>
      <c r="AL459" s="410"/>
      <c r="AM459" s="396"/>
      <c r="AN459" s="393"/>
      <c r="AO459" s="393"/>
      <c r="AP459" s="399"/>
      <c r="AQ459" s="393"/>
      <c r="AR459" s="3"/>
      <c r="AS459" s="254" t="s">
        <v>438</v>
      </c>
      <c r="AT459" s="380" t="s">
        <v>439</v>
      </c>
    </row>
    <row r="460" spans="1:46" s="381" customFormat="1" ht="12.75" hidden="1" customHeight="1" outlineLevel="1" x14ac:dyDescent="0.2">
      <c r="E460" s="5"/>
      <c r="I460" s="5"/>
      <c r="J460" s="5"/>
      <c r="N460" s="192"/>
      <c r="S460" s="5"/>
      <c r="Y460" s="5"/>
      <c r="Z460" s="5"/>
      <c r="AC460" s="382"/>
      <c r="AD460" s="192"/>
      <c r="AJ460" s="5"/>
      <c r="AP460" s="191"/>
      <c r="AQ460" s="191"/>
      <c r="AR460" s="382"/>
      <c r="AS460" s="192"/>
    </row>
    <row r="461" spans="1:46" s="381" customFormat="1" ht="12.75" hidden="1" customHeight="1" outlineLevel="1" x14ac:dyDescent="0.2">
      <c r="E461" s="6"/>
      <c r="F461" s="6"/>
      <c r="G461" s="6"/>
      <c r="H461" s="6"/>
      <c r="I461" s="6"/>
      <c r="J461" s="6"/>
      <c r="K461" s="6"/>
      <c r="L461" s="6"/>
      <c r="N461" s="190"/>
      <c r="O461" s="382"/>
      <c r="S461" s="6"/>
      <c r="T461" s="6"/>
      <c r="U461" s="6"/>
      <c r="V461" s="6"/>
      <c r="W461" s="7"/>
      <c r="X461" s="7"/>
      <c r="Y461" s="7"/>
      <c r="Z461" s="7"/>
      <c r="AA461" s="6"/>
      <c r="AB461" s="6"/>
      <c r="AC461" s="382"/>
      <c r="AD461" s="190"/>
      <c r="AE461" s="382"/>
      <c r="AJ461" s="6"/>
      <c r="AK461" s="6"/>
      <c r="AL461" s="6"/>
      <c r="AM461" s="6"/>
      <c r="AN461" s="6"/>
      <c r="AO461" s="6"/>
      <c r="AP461" s="198"/>
      <c r="AQ461" s="198"/>
      <c r="AR461" s="382"/>
      <c r="AS461" s="190"/>
      <c r="AT461" s="382"/>
    </row>
    <row r="462" spans="1:46" s="381" customFormat="1" ht="12.75" hidden="1" customHeight="1" outlineLevel="1" x14ac:dyDescent="0.2">
      <c r="C462" s="215"/>
      <c r="D462" s="382"/>
      <c r="E462" s="216"/>
      <c r="F462" s="217"/>
      <c r="G462" s="217"/>
      <c r="H462" s="217"/>
      <c r="I462" s="220"/>
      <c r="J462" s="220"/>
      <c r="K462" s="217"/>
      <c r="L462" s="217"/>
      <c r="N462" s="221"/>
      <c r="O462" s="221"/>
      <c r="Q462" s="182"/>
      <c r="R462" s="382"/>
      <c r="S462" s="216"/>
      <c r="T462" s="217"/>
      <c r="U462" s="217"/>
      <c r="V462" s="217"/>
      <c r="W462" s="217"/>
      <c r="X462" s="217"/>
      <c r="Y462" s="220"/>
      <c r="Z462" s="220"/>
      <c r="AA462" s="217"/>
      <c r="AB462" s="217"/>
      <c r="AC462" s="382"/>
      <c r="AD462" s="221"/>
      <c r="AE462" s="226" t="s">
        <v>223</v>
      </c>
      <c r="AG462" s="182" t="s">
        <v>227</v>
      </c>
      <c r="AH462" s="382"/>
      <c r="AI462" s="382"/>
      <c r="AJ462" s="216"/>
      <c r="AK462" s="217"/>
      <c r="AL462" s="217"/>
      <c r="AM462" s="217"/>
      <c r="AN462" s="217"/>
      <c r="AO462" s="217"/>
      <c r="AP462" s="228"/>
      <c r="AQ462" s="228"/>
      <c r="AR462" s="382"/>
      <c r="AS462" s="221"/>
      <c r="AT462" s="226"/>
    </row>
    <row r="463" spans="1:46" s="381" customFormat="1" ht="12.75" hidden="1" customHeight="1" outlineLevel="1" x14ac:dyDescent="0.2">
      <c r="C463" s="215"/>
      <c r="D463" s="382"/>
      <c r="E463" s="216"/>
      <c r="F463" s="217"/>
      <c r="G463" s="217"/>
      <c r="H463" s="217"/>
      <c r="I463" s="219"/>
      <c r="J463" s="219"/>
      <c r="K463" s="217"/>
      <c r="L463" s="217"/>
      <c r="N463" s="224"/>
      <c r="O463" s="223"/>
      <c r="Q463" s="215"/>
      <c r="R463" s="382"/>
      <c r="S463" s="216"/>
      <c r="T463" s="217"/>
      <c r="U463" s="217"/>
      <c r="V463" s="217"/>
      <c r="W463" s="217"/>
      <c r="X463" s="217"/>
      <c r="Y463" s="219"/>
      <c r="Z463" s="219"/>
      <c r="AA463" s="217"/>
      <c r="AB463" s="217"/>
      <c r="AC463" s="382"/>
      <c r="AD463" s="224"/>
      <c r="AE463" s="223"/>
      <c r="AG463" s="182" t="s">
        <v>228</v>
      </c>
      <c r="AH463" s="382"/>
      <c r="AI463" s="382"/>
      <c r="AJ463" s="216"/>
      <c r="AK463" s="217"/>
      <c r="AL463" s="217"/>
      <c r="AM463" s="217"/>
      <c r="AN463" s="217"/>
      <c r="AO463" s="217"/>
      <c r="AP463" s="228"/>
      <c r="AQ463" s="228"/>
      <c r="AR463" s="382"/>
      <c r="AS463" s="224"/>
      <c r="AT463" s="223"/>
    </row>
    <row r="464" spans="1:46" s="381" customFormat="1" ht="12.75" hidden="1" customHeight="1" outlineLevel="1" x14ac:dyDescent="0.2">
      <c r="C464" s="215"/>
      <c r="D464" s="382"/>
      <c r="E464" s="216"/>
      <c r="F464" s="217"/>
      <c r="G464" s="217"/>
      <c r="H464" s="217"/>
      <c r="I464" s="219"/>
      <c r="J464" s="219"/>
      <c r="K464" s="217"/>
      <c r="L464" s="217"/>
      <c r="N464" s="224"/>
      <c r="O464" s="223"/>
      <c r="Q464" s="215"/>
      <c r="R464" s="382"/>
      <c r="S464" s="216"/>
      <c r="T464" s="217"/>
      <c r="U464" s="217"/>
      <c r="V464" s="217"/>
      <c r="W464" s="217"/>
      <c r="X464" s="217"/>
      <c r="Y464" s="219"/>
      <c r="Z464" s="219"/>
      <c r="AA464" s="217"/>
      <c r="AB464" s="217"/>
      <c r="AC464" s="382"/>
      <c r="AD464" s="224"/>
      <c r="AE464" s="223"/>
      <c r="AG464" s="185" t="s">
        <v>229</v>
      </c>
      <c r="AH464" s="382"/>
      <c r="AI464" s="382"/>
      <c r="AJ464" s="216"/>
      <c r="AK464" s="217"/>
      <c r="AL464" s="217"/>
      <c r="AM464" s="217"/>
      <c r="AN464" s="217"/>
      <c r="AO464" s="217"/>
      <c r="AP464" s="228"/>
      <c r="AQ464" s="228"/>
      <c r="AR464" s="382"/>
      <c r="AS464" s="224"/>
      <c r="AT464" s="223"/>
    </row>
    <row r="465" spans="1:46" s="381" customFormat="1" ht="12.75" hidden="1" customHeight="1" outlineLevel="1" x14ac:dyDescent="0.2">
      <c r="C465" s="215"/>
      <c r="D465" s="382"/>
      <c r="E465" s="216"/>
      <c r="F465" s="217"/>
      <c r="G465" s="217"/>
      <c r="H465" s="217"/>
      <c r="I465" s="219"/>
      <c r="J465" s="219"/>
      <c r="K465" s="217"/>
      <c r="L465" s="217"/>
      <c r="N465" s="224"/>
      <c r="O465" s="223"/>
      <c r="Q465" s="215"/>
      <c r="R465" s="382"/>
      <c r="S465" s="216"/>
      <c r="T465" s="217"/>
      <c r="U465" s="217"/>
      <c r="V465" s="217"/>
      <c r="W465" s="217"/>
      <c r="X465" s="217"/>
      <c r="Y465" s="219"/>
      <c r="Z465" s="219"/>
      <c r="AA465" s="217"/>
      <c r="AB465" s="217"/>
      <c r="AC465" s="382"/>
      <c r="AD465" s="224"/>
      <c r="AE465" s="223"/>
      <c r="AG465" s="182" t="s">
        <v>230</v>
      </c>
      <c r="AH465" s="382"/>
      <c r="AI465" s="382"/>
      <c r="AJ465" s="216"/>
      <c r="AK465" s="217"/>
      <c r="AL465" s="217"/>
      <c r="AM465" s="217"/>
      <c r="AN465" s="217"/>
      <c r="AO465" s="217"/>
      <c r="AP465" s="217"/>
      <c r="AQ465" s="217"/>
      <c r="AR465" s="382"/>
      <c r="AS465" s="224"/>
      <c r="AT465" s="223"/>
    </row>
    <row r="466" spans="1:46" s="381" customFormat="1" ht="12.75" hidden="1" customHeight="1" outlineLevel="1" x14ac:dyDescent="0.2">
      <c r="C466" s="215"/>
      <c r="D466" s="382"/>
      <c r="E466" s="216"/>
      <c r="F466" s="217"/>
      <c r="G466" s="217"/>
      <c r="H466" s="217"/>
      <c r="I466" s="219"/>
      <c r="J466" s="219"/>
      <c r="K466" s="217"/>
      <c r="L466" s="217"/>
      <c r="N466" s="224"/>
      <c r="O466" s="223"/>
      <c r="Q466" s="215"/>
      <c r="R466" s="382"/>
      <c r="S466" s="216"/>
      <c r="T466" s="217"/>
      <c r="U466" s="217"/>
      <c r="V466" s="217"/>
      <c r="W466" s="217"/>
      <c r="X466" s="217"/>
      <c r="Y466" s="219"/>
      <c r="Z466" s="219"/>
      <c r="AA466" s="217"/>
      <c r="AB466" s="217"/>
      <c r="AC466" s="382"/>
      <c r="AD466" s="224"/>
      <c r="AE466" s="223"/>
      <c r="AG466" s="4" t="s">
        <v>265</v>
      </c>
      <c r="AH466" s="382"/>
      <c r="AI466" s="382"/>
      <c r="AJ466" s="216"/>
      <c r="AK466" s="217"/>
      <c r="AL466" s="217"/>
      <c r="AM466" s="217"/>
      <c r="AN466" s="217"/>
      <c r="AO466" s="217"/>
      <c r="AP466" s="217"/>
      <c r="AQ466" s="217"/>
      <c r="AR466" s="382"/>
      <c r="AS466" s="224"/>
      <c r="AT466" s="223"/>
    </row>
    <row r="467" spans="1:46" s="381" customFormat="1" ht="12.75" hidden="1" customHeight="1" outlineLevel="1" x14ac:dyDescent="0.2">
      <c r="A467" s="6"/>
      <c r="C467" s="215"/>
      <c r="D467" s="382"/>
      <c r="E467" s="216"/>
      <c r="F467" s="217"/>
      <c r="G467" s="217"/>
      <c r="H467" s="217"/>
      <c r="I467" s="219"/>
      <c r="J467" s="219"/>
      <c r="K467" s="217"/>
      <c r="L467" s="217"/>
      <c r="N467" s="224"/>
      <c r="O467" s="223"/>
      <c r="Q467" s="215"/>
      <c r="R467" s="382"/>
      <c r="S467" s="216"/>
      <c r="T467" s="217"/>
      <c r="U467" s="217"/>
      <c r="V467" s="217"/>
      <c r="W467" s="217"/>
      <c r="X467" s="217"/>
      <c r="Y467" s="219"/>
      <c r="Z467" s="219"/>
      <c r="AA467" s="217"/>
      <c r="AB467" s="217"/>
      <c r="AC467" s="382"/>
      <c r="AD467" s="224"/>
      <c r="AE467" s="223"/>
      <c r="AG467" s="206" t="s">
        <v>266</v>
      </c>
      <c r="AH467" s="382"/>
      <c r="AI467" s="382"/>
      <c r="AJ467" s="216"/>
      <c r="AK467" s="217"/>
      <c r="AL467" s="217"/>
      <c r="AM467" s="217"/>
      <c r="AN467" s="217"/>
      <c r="AO467" s="217"/>
      <c r="AP467" s="217"/>
      <c r="AQ467" s="217"/>
      <c r="AR467" s="382"/>
      <c r="AS467" s="224"/>
      <c r="AT467" s="223"/>
    </row>
    <row r="468" spans="1:46" s="381" customFormat="1" ht="12.75" hidden="1" customHeight="1" outlineLevel="1" x14ac:dyDescent="0.2">
      <c r="A468" s="214" t="s">
        <v>444</v>
      </c>
      <c r="C468" s="215"/>
      <c r="D468" s="382"/>
      <c r="E468" s="216"/>
      <c r="F468" s="217"/>
      <c r="G468" s="217"/>
      <c r="H468" s="217"/>
      <c r="I468" s="219"/>
      <c r="J468" s="219"/>
      <c r="K468" s="217"/>
      <c r="L468" s="217"/>
      <c r="N468" s="224"/>
      <c r="O468" s="223"/>
      <c r="Q468" s="215"/>
      <c r="R468" s="382"/>
      <c r="S468" s="216"/>
      <c r="T468" s="217"/>
      <c r="U468" s="217"/>
      <c r="V468" s="217"/>
      <c r="W468" s="217"/>
      <c r="X468" s="217"/>
      <c r="Y468" s="219"/>
      <c r="Z468" s="219"/>
      <c r="AA468" s="217"/>
      <c r="AB468" s="217"/>
      <c r="AC468" s="382"/>
      <c r="AD468" s="224"/>
      <c r="AE468" s="223"/>
      <c r="AG468" s="4" t="s">
        <v>267</v>
      </c>
      <c r="AH468" s="382"/>
      <c r="AI468" s="382"/>
      <c r="AJ468" s="216"/>
      <c r="AK468" s="217"/>
      <c r="AL468" s="217"/>
      <c r="AM468" s="217"/>
      <c r="AN468" s="217"/>
      <c r="AO468" s="217"/>
      <c r="AP468" s="217"/>
      <c r="AQ468" s="217"/>
      <c r="AR468" s="382"/>
      <c r="AS468" s="224"/>
      <c r="AT468" s="223"/>
    </row>
    <row r="469" spans="1:46" s="381" customFormat="1" ht="12.75" hidden="1" customHeight="1" outlineLevel="1" x14ac:dyDescent="0.2">
      <c r="C469" s="215"/>
      <c r="D469" s="382"/>
      <c r="E469" s="216"/>
      <c r="F469" s="217"/>
      <c r="G469" s="217"/>
      <c r="H469" s="217"/>
      <c r="I469" s="219"/>
      <c r="J469" s="219"/>
      <c r="K469" s="217"/>
      <c r="L469" s="217"/>
      <c r="N469" s="224"/>
      <c r="O469" s="223"/>
      <c r="Q469" s="215"/>
      <c r="R469" s="382"/>
      <c r="S469" s="216"/>
      <c r="T469" s="217"/>
      <c r="U469" s="217"/>
      <c r="V469" s="217"/>
      <c r="W469" s="217"/>
      <c r="X469" s="217"/>
      <c r="Y469" s="219"/>
      <c r="Z469" s="219"/>
      <c r="AA469" s="217"/>
      <c r="AB469" s="217"/>
      <c r="AC469" s="382"/>
      <c r="AD469" s="224"/>
      <c r="AE469" s="223"/>
      <c r="AG469" s="206" t="s">
        <v>268</v>
      </c>
      <c r="AH469" s="382"/>
      <c r="AI469" s="382"/>
      <c r="AJ469" s="216"/>
      <c r="AK469" s="217"/>
      <c r="AL469" s="217"/>
      <c r="AM469" s="217"/>
      <c r="AN469" s="217"/>
      <c r="AO469" s="217"/>
      <c r="AP469" s="217"/>
      <c r="AQ469" s="217"/>
      <c r="AR469" s="382"/>
      <c r="AS469" s="224"/>
      <c r="AT469" s="223"/>
    </row>
    <row r="470" spans="1:46" s="381" customFormat="1" ht="12.75" hidden="1" customHeight="1" outlineLevel="1" x14ac:dyDescent="0.2">
      <c r="C470" s="215"/>
      <c r="D470" s="382"/>
      <c r="E470" s="216"/>
      <c r="F470" s="217"/>
      <c r="G470" s="217"/>
      <c r="H470" s="217"/>
      <c r="I470" s="219"/>
      <c r="J470" s="219"/>
      <c r="K470" s="217"/>
      <c r="L470" s="217"/>
      <c r="N470" s="224"/>
      <c r="O470" s="223"/>
      <c r="Q470" s="215"/>
      <c r="R470" s="382"/>
      <c r="S470" s="216"/>
      <c r="T470" s="217"/>
      <c r="U470" s="217"/>
      <c r="V470" s="217"/>
      <c r="W470" s="217"/>
      <c r="X470" s="217"/>
      <c r="Y470" s="219"/>
      <c r="Z470" s="219"/>
      <c r="AA470" s="217"/>
      <c r="AB470" s="217"/>
      <c r="AC470" s="382"/>
      <c r="AD470" s="224"/>
      <c r="AE470" s="223"/>
      <c r="AG470" s="4"/>
      <c r="AH470" s="382"/>
      <c r="AI470" s="382"/>
      <c r="AJ470" s="216"/>
      <c r="AK470" s="217"/>
      <c r="AL470" s="217"/>
      <c r="AM470" s="217"/>
      <c r="AN470" s="217"/>
      <c r="AO470" s="217"/>
      <c r="AP470" s="217"/>
      <c r="AQ470" s="217"/>
      <c r="AR470" s="382"/>
      <c r="AS470" s="224"/>
      <c r="AT470" s="223"/>
    </row>
    <row r="471" spans="1:46" s="381" customFormat="1" ht="12.75" hidden="1" customHeight="1" outlineLevel="1" x14ac:dyDescent="0.2">
      <c r="C471" s="215"/>
      <c r="D471" s="382"/>
      <c r="E471" s="216"/>
      <c r="F471" s="217"/>
      <c r="G471" s="217"/>
      <c r="H471" s="217"/>
      <c r="I471" s="219"/>
      <c r="J471" s="219"/>
      <c r="K471" s="217"/>
      <c r="L471" s="217"/>
      <c r="N471" s="224"/>
      <c r="O471" s="223"/>
      <c r="Q471" s="215"/>
      <c r="R471" s="382"/>
      <c r="S471" s="216"/>
      <c r="T471" s="217"/>
      <c r="U471" s="217"/>
      <c r="V471" s="217"/>
      <c r="W471" s="217"/>
      <c r="X471" s="217"/>
      <c r="Y471" s="219"/>
      <c r="Z471" s="219"/>
      <c r="AA471" s="217"/>
      <c r="AB471" s="217"/>
      <c r="AC471" s="382"/>
      <c r="AD471" s="224"/>
      <c r="AE471" s="223"/>
      <c r="AG471" s="4"/>
      <c r="AH471" s="382"/>
      <c r="AI471" s="382"/>
      <c r="AJ471" s="216"/>
      <c r="AK471" s="217"/>
      <c r="AL471" s="217"/>
      <c r="AM471" s="217"/>
      <c r="AN471" s="217"/>
      <c r="AO471" s="217"/>
      <c r="AP471" s="217"/>
      <c r="AQ471" s="217"/>
      <c r="AR471" s="382"/>
      <c r="AS471" s="224"/>
      <c r="AT471" s="223"/>
    </row>
    <row r="472" spans="1:46" s="381" customFormat="1" ht="12.75" hidden="1" customHeight="1" outlineLevel="1" x14ac:dyDescent="0.2">
      <c r="C472" s="215"/>
      <c r="D472" s="382"/>
      <c r="E472" s="216"/>
      <c r="F472" s="217"/>
      <c r="G472" s="217"/>
      <c r="H472" s="217"/>
      <c r="I472" s="219"/>
      <c r="J472" s="219"/>
      <c r="K472" s="217"/>
      <c r="L472" s="217"/>
      <c r="N472" s="224"/>
      <c r="O472" s="223"/>
      <c r="Q472" s="215"/>
      <c r="R472" s="382"/>
      <c r="S472" s="216"/>
      <c r="T472" s="217"/>
      <c r="U472" s="217"/>
      <c r="V472" s="217"/>
      <c r="W472" s="217"/>
      <c r="X472" s="217"/>
      <c r="Y472" s="219"/>
      <c r="Z472" s="219"/>
      <c r="AA472" s="217"/>
      <c r="AB472" s="217"/>
      <c r="AC472" s="382"/>
      <c r="AD472" s="224"/>
      <c r="AE472" s="223"/>
      <c r="AG472" s="4"/>
      <c r="AH472" s="382"/>
      <c r="AI472" s="382"/>
      <c r="AJ472" s="216"/>
      <c r="AK472" s="217"/>
      <c r="AL472" s="217"/>
      <c r="AM472" s="217"/>
      <c r="AN472" s="217"/>
      <c r="AO472" s="217"/>
      <c r="AP472" s="217"/>
      <c r="AQ472" s="217"/>
      <c r="AR472" s="382"/>
      <c r="AS472" s="224"/>
      <c r="AT472" s="223"/>
    </row>
    <row r="473" spans="1:46" s="381" customFormat="1" ht="12.75" hidden="1" customHeight="1" outlineLevel="1" x14ac:dyDescent="0.2">
      <c r="C473" s="215"/>
      <c r="D473" s="382"/>
      <c r="E473" s="216"/>
      <c r="F473" s="217"/>
      <c r="G473" s="217"/>
      <c r="H473" s="217"/>
      <c r="I473" s="219"/>
      <c r="J473" s="219"/>
      <c r="K473" s="217"/>
      <c r="L473" s="217"/>
      <c r="N473" s="224"/>
      <c r="O473" s="223"/>
      <c r="Q473" s="215"/>
      <c r="R473" s="382"/>
      <c r="S473" s="216"/>
      <c r="T473" s="217"/>
      <c r="U473" s="217"/>
      <c r="V473" s="217"/>
      <c r="W473" s="217"/>
      <c r="X473" s="217"/>
      <c r="Y473" s="219"/>
      <c r="Z473" s="219"/>
      <c r="AA473" s="217"/>
      <c r="AB473" s="217"/>
      <c r="AC473" s="382"/>
      <c r="AD473" s="224"/>
      <c r="AE473" s="223"/>
      <c r="AG473" s="4"/>
      <c r="AH473" s="382"/>
      <c r="AI473" s="382"/>
      <c r="AJ473" s="216"/>
      <c r="AK473" s="217"/>
      <c r="AL473" s="217"/>
      <c r="AM473" s="217"/>
      <c r="AN473" s="217"/>
      <c r="AO473" s="217"/>
      <c r="AP473" s="217"/>
      <c r="AQ473" s="217"/>
      <c r="AR473" s="382"/>
      <c r="AS473" s="224"/>
      <c r="AT473" s="223"/>
    </row>
    <row r="474" spans="1:46" s="381" customFormat="1" ht="12.75" hidden="1" customHeight="1" outlineLevel="1" x14ac:dyDescent="0.2">
      <c r="C474" s="215"/>
      <c r="D474" s="382"/>
      <c r="E474" s="216"/>
      <c r="F474" s="217"/>
      <c r="G474" s="217"/>
      <c r="H474" s="217"/>
      <c r="I474" s="219"/>
      <c r="J474" s="219"/>
      <c r="K474" s="217"/>
      <c r="L474" s="217"/>
      <c r="N474" s="224"/>
      <c r="O474" s="223"/>
      <c r="Q474" s="215"/>
      <c r="R474" s="382"/>
      <c r="S474" s="216"/>
      <c r="T474" s="217"/>
      <c r="U474" s="217"/>
      <c r="V474" s="217"/>
      <c r="W474" s="217"/>
      <c r="X474" s="217"/>
      <c r="Y474" s="219"/>
      <c r="Z474" s="219"/>
      <c r="AA474" s="217"/>
      <c r="AB474" s="217"/>
      <c r="AC474" s="382"/>
      <c r="AD474" s="224"/>
      <c r="AE474" s="223"/>
      <c r="AG474" s="4"/>
      <c r="AH474" s="382"/>
      <c r="AI474" s="382"/>
      <c r="AJ474" s="216"/>
      <c r="AK474" s="217"/>
      <c r="AL474" s="217"/>
      <c r="AM474" s="217"/>
      <c r="AN474" s="217"/>
      <c r="AO474" s="217"/>
      <c r="AP474" s="217"/>
      <c r="AQ474" s="217"/>
      <c r="AR474" s="382"/>
      <c r="AS474" s="224"/>
      <c r="AT474" s="223"/>
    </row>
    <row r="475" spans="1:46" s="381" customFormat="1" ht="12.75" hidden="1" customHeight="1" outlineLevel="1" x14ac:dyDescent="0.2">
      <c r="F475" s="213"/>
      <c r="G475" s="213"/>
      <c r="H475" s="213"/>
      <c r="I475" s="213"/>
      <c r="J475" s="213"/>
      <c r="K475" s="213"/>
      <c r="L475" s="213"/>
      <c r="AL475" s="381" t="s">
        <v>262</v>
      </c>
      <c r="AN475" s="381" t="s">
        <v>263</v>
      </c>
      <c r="AQ475" s="381" t="s">
        <v>264</v>
      </c>
    </row>
    <row r="476" spans="1:46" s="381" customFormat="1" ht="12.75" hidden="1" customHeight="1" outlineLevel="1" x14ac:dyDescent="0.25">
      <c r="E476" s="411" t="s">
        <v>290</v>
      </c>
      <c r="F476" s="412"/>
      <c r="G476" s="9">
        <f>SUM(G462:G474)-SUM(I462:I474)-SUM(K462:K474)</f>
        <v>0</v>
      </c>
      <c r="H476" s="202"/>
      <c r="I476" s="250" t="s">
        <v>289</v>
      </c>
      <c r="J476" s="251"/>
      <c r="K476" s="8"/>
      <c r="L476" s="9">
        <f>SUM(H462:H474)-SUM(J462:J474)-SUM(L462:L474)</f>
        <v>0</v>
      </c>
      <c r="S476" s="411" t="s">
        <v>14</v>
      </c>
      <c r="T476" s="412"/>
      <c r="U476" s="9">
        <f>SUM(U462:U474)-SUM(W462:W474)-SUM(Y462:Y474)-SUM(AA462:AA474)</f>
        <v>0</v>
      </c>
      <c r="V476" s="202"/>
      <c r="W476" s="9" t="s">
        <v>289</v>
      </c>
      <c r="X476" s="160"/>
      <c r="Y476" s="160"/>
      <c r="Z476" s="160">
        <f>SUM(V462:V474)-SUM(X462:X474)-SUM(Z462:Z474)-SUM(AB462:AB474)</f>
        <v>0</v>
      </c>
      <c r="AJ476" s="411" t="s">
        <v>15</v>
      </c>
      <c r="AK476" s="412"/>
      <c r="AL476" s="9">
        <f>SUM(AL462:AL474)-SUM(AN462:AN474)</f>
        <v>0</v>
      </c>
      <c r="AM476" s="202"/>
      <c r="AN476" s="9" t="s">
        <v>291</v>
      </c>
      <c r="AO476" s="160"/>
      <c r="AP476" s="9">
        <f>SUM(AM462:AM474)-SUM(AO462:AO474)</f>
        <v>0</v>
      </c>
      <c r="AQ476" s="9">
        <f>SUM(AL462:AL474)-SUM(AP462:AP474)</f>
        <v>0</v>
      </c>
    </row>
    <row r="477" spans="1:46" s="381" customFormat="1" ht="12.75" hidden="1" customHeight="1" outlineLevel="1" x14ac:dyDescent="0.2">
      <c r="AP477" s="382"/>
      <c r="AQ477" s="160" t="str">
        <f>IF(SUM(AK462:AK474)&gt;AQ476,"OK","CHECK AGAIN")</f>
        <v>CHECK AGAIN</v>
      </c>
    </row>
    <row r="478" spans="1:46" s="381" customFormat="1" ht="12.75" customHeight="1" collapsed="1" x14ac:dyDescent="0.25">
      <c r="A478" s="486" t="s">
        <v>16</v>
      </c>
      <c r="B478" s="486"/>
      <c r="C478" s="486"/>
      <c r="D478" s="486"/>
    </row>
    <row r="479" spans="1:46" s="381" customFormat="1" ht="12.75" customHeight="1" x14ac:dyDescent="0.2"/>
    <row r="480" spans="1:46" s="381" customFormat="1" ht="15.95" hidden="1" customHeight="1" outlineLevel="1" x14ac:dyDescent="0.25">
      <c r="A480" s="372" t="s">
        <v>0</v>
      </c>
      <c r="C480" s="372" t="s">
        <v>9</v>
      </c>
      <c r="E480" s="372"/>
      <c r="G480" s="372" t="s">
        <v>1</v>
      </c>
      <c r="H480" s="372"/>
      <c r="Q480" s="423" t="s">
        <v>11</v>
      </c>
      <c r="R480" s="423"/>
      <c r="S480" s="372"/>
      <c r="U480" s="372" t="s">
        <v>1</v>
      </c>
      <c r="V480" s="372"/>
      <c r="AG480" s="372" t="s">
        <v>10</v>
      </c>
      <c r="AH480" s="372"/>
      <c r="AI480" s="372"/>
      <c r="AJ480" s="372"/>
      <c r="AL480" s="372" t="s">
        <v>1</v>
      </c>
      <c r="AM480" s="372"/>
    </row>
    <row r="481" spans="1:46" s="381" customFormat="1" ht="12.75" hidden="1" customHeight="1" outlineLevel="1" x14ac:dyDescent="0.2"/>
    <row r="482" spans="1:46" s="381" customFormat="1" ht="12.75" hidden="1" customHeight="1" outlineLevel="1" x14ac:dyDescent="0.2"/>
    <row r="483" spans="1:46" s="381" customFormat="1" ht="12.75" hidden="1" customHeight="1" outlineLevel="1" x14ac:dyDescent="0.2"/>
    <row r="484" spans="1:46" s="381" customFormat="1" ht="12.75" hidden="1" customHeight="1" outlineLevel="1" x14ac:dyDescent="0.2">
      <c r="I484" s="2"/>
      <c r="J484" s="2"/>
      <c r="K484" s="2"/>
      <c r="L484" s="2"/>
      <c r="W484" s="2"/>
      <c r="X484" s="2"/>
      <c r="Y484" s="2"/>
      <c r="Z484" s="2"/>
      <c r="AA484" s="2"/>
      <c r="AB484" s="2"/>
      <c r="AC484" s="2"/>
      <c r="AD484" s="2"/>
      <c r="AN484" s="419" t="s">
        <v>4</v>
      </c>
      <c r="AO484" s="420"/>
      <c r="AP484" s="420"/>
      <c r="AQ484" s="265"/>
      <c r="AR484" s="2"/>
      <c r="AS484" s="2"/>
    </row>
    <row r="485" spans="1:46" s="381" customFormat="1" ht="12.75" hidden="1" customHeight="1" outlineLevel="1" x14ac:dyDescent="0.2">
      <c r="I485" s="403" t="s">
        <v>4</v>
      </c>
      <c r="J485" s="404"/>
      <c r="K485" s="504"/>
      <c r="L485" s="374"/>
      <c r="O485" s="408" t="s">
        <v>216</v>
      </c>
      <c r="W485" s="403" t="s">
        <v>4</v>
      </c>
      <c r="X485" s="404"/>
      <c r="Y485" s="404"/>
      <c r="Z485" s="404"/>
      <c r="AA485" s="404"/>
      <c r="AB485" s="374"/>
      <c r="AC485" s="2"/>
      <c r="AD485" s="2"/>
      <c r="AE485" s="408" t="s">
        <v>216</v>
      </c>
      <c r="AN485" s="421"/>
      <c r="AO485" s="422"/>
      <c r="AP485" s="422"/>
      <c r="AQ485" s="266"/>
      <c r="AR485" s="2"/>
      <c r="AS485" s="2"/>
      <c r="AT485" s="408" t="s">
        <v>216</v>
      </c>
    </row>
    <row r="486" spans="1:46" s="381" customFormat="1" ht="12.75" hidden="1" customHeight="1" outlineLevel="1" x14ac:dyDescent="0.2">
      <c r="E486" s="405" t="s">
        <v>2</v>
      </c>
      <c r="F486" s="408" t="s">
        <v>3</v>
      </c>
      <c r="G486" s="408" t="s">
        <v>224</v>
      </c>
      <c r="H486" s="408" t="s">
        <v>283</v>
      </c>
      <c r="I486" s="391" t="s">
        <v>239</v>
      </c>
      <c r="J486" s="391" t="s">
        <v>284</v>
      </c>
      <c r="K486" s="394" t="s">
        <v>244</v>
      </c>
      <c r="L486" s="391" t="s">
        <v>285</v>
      </c>
      <c r="O486" s="410"/>
      <c r="S486" s="405" t="s">
        <v>2</v>
      </c>
      <c r="T486" s="408" t="s">
        <v>3</v>
      </c>
      <c r="U486" s="408" t="s">
        <v>224</v>
      </c>
      <c r="V486" s="408" t="s">
        <v>283</v>
      </c>
      <c r="W486" s="394" t="s">
        <v>239</v>
      </c>
      <c r="X486" s="391" t="s">
        <v>284</v>
      </c>
      <c r="Y486" s="391" t="s">
        <v>240</v>
      </c>
      <c r="Z486" s="391" t="s">
        <v>286</v>
      </c>
      <c r="AA486" s="394" t="s">
        <v>241</v>
      </c>
      <c r="AB486" s="391" t="s">
        <v>285</v>
      </c>
      <c r="AC486" s="3"/>
      <c r="AD486" s="3"/>
      <c r="AE486" s="410"/>
      <c r="AG486" s="505" t="s">
        <v>242</v>
      </c>
      <c r="AJ486" s="405" t="s">
        <v>2</v>
      </c>
      <c r="AK486" s="408" t="s">
        <v>3</v>
      </c>
      <c r="AL486" s="408" t="s">
        <v>225</v>
      </c>
      <c r="AM486" s="394" t="s">
        <v>281</v>
      </c>
      <c r="AN486" s="391" t="s">
        <v>243</v>
      </c>
      <c r="AO486" s="391" t="s">
        <v>287</v>
      </c>
      <c r="AP486" s="397" t="s">
        <v>260</v>
      </c>
      <c r="AQ486" s="391" t="s">
        <v>288</v>
      </c>
      <c r="AR486" s="3"/>
      <c r="AS486" s="3"/>
      <c r="AT486" s="410"/>
    </row>
    <row r="487" spans="1:46" s="381" customFormat="1" ht="12.75" hidden="1" customHeight="1" outlineLevel="1" x14ac:dyDescent="0.2">
      <c r="E487" s="406"/>
      <c r="F487" s="409"/>
      <c r="G487" s="409"/>
      <c r="H487" s="409"/>
      <c r="I487" s="392"/>
      <c r="J487" s="392"/>
      <c r="K487" s="395"/>
      <c r="L487" s="392"/>
      <c r="S487" s="406"/>
      <c r="T487" s="409"/>
      <c r="U487" s="409"/>
      <c r="V487" s="409"/>
      <c r="W487" s="395"/>
      <c r="X487" s="392"/>
      <c r="Y487" s="392"/>
      <c r="Z487" s="392"/>
      <c r="AA487" s="395"/>
      <c r="AB487" s="392"/>
      <c r="AC487" s="3"/>
      <c r="AD487" s="3"/>
      <c r="AG487" s="505"/>
      <c r="AJ487" s="406"/>
      <c r="AK487" s="409"/>
      <c r="AL487" s="409"/>
      <c r="AM487" s="395"/>
      <c r="AN487" s="392"/>
      <c r="AO487" s="392"/>
      <c r="AP487" s="398"/>
      <c r="AQ487" s="392"/>
      <c r="AR487" s="3"/>
      <c r="AS487" s="3"/>
    </row>
    <row r="488" spans="1:46" s="381" customFormat="1" ht="12.75" hidden="1" customHeight="1" outlineLevel="1" x14ac:dyDescent="0.2">
      <c r="E488" s="407"/>
      <c r="F488" s="410"/>
      <c r="G488" s="410"/>
      <c r="H488" s="410"/>
      <c r="I488" s="393"/>
      <c r="J488" s="393"/>
      <c r="K488" s="396"/>
      <c r="L488" s="393"/>
      <c r="N488" s="254" t="s">
        <v>440</v>
      </c>
      <c r="O488" s="380" t="s">
        <v>217</v>
      </c>
      <c r="Q488" s="383" t="s">
        <v>226</v>
      </c>
      <c r="S488" s="407"/>
      <c r="T488" s="410"/>
      <c r="U488" s="410"/>
      <c r="V488" s="410"/>
      <c r="W488" s="396"/>
      <c r="X488" s="393"/>
      <c r="Y488" s="393"/>
      <c r="Z488" s="393"/>
      <c r="AA488" s="396"/>
      <c r="AB488" s="393"/>
      <c r="AC488" s="3"/>
      <c r="AD488" s="254" t="s">
        <v>440</v>
      </c>
      <c r="AE488" s="380" t="s">
        <v>218</v>
      </c>
      <c r="AG488" s="505"/>
      <c r="AJ488" s="407"/>
      <c r="AK488" s="410"/>
      <c r="AL488" s="410"/>
      <c r="AM488" s="396"/>
      <c r="AN488" s="393"/>
      <c r="AO488" s="393"/>
      <c r="AP488" s="399"/>
      <c r="AQ488" s="393"/>
      <c r="AR488" s="3"/>
      <c r="AS488" s="254" t="s">
        <v>438</v>
      </c>
      <c r="AT488" s="380" t="s">
        <v>439</v>
      </c>
    </row>
    <row r="489" spans="1:46" s="381" customFormat="1" ht="12.75" hidden="1" customHeight="1" outlineLevel="1" x14ac:dyDescent="0.2">
      <c r="E489" s="5"/>
      <c r="I489" s="5"/>
      <c r="J489" s="5"/>
      <c r="N489" s="192"/>
      <c r="S489" s="5"/>
      <c r="Y489" s="5"/>
      <c r="Z489" s="5"/>
      <c r="AC489" s="382"/>
      <c r="AD489" s="192"/>
      <c r="AJ489" s="5"/>
      <c r="AP489" s="191"/>
      <c r="AQ489" s="191"/>
      <c r="AR489" s="382"/>
      <c r="AS489" s="192"/>
    </row>
    <row r="490" spans="1:46" s="381" customFormat="1" ht="12.75" hidden="1" customHeight="1" outlineLevel="1" x14ac:dyDescent="0.2">
      <c r="E490" s="6"/>
      <c r="F490" s="6"/>
      <c r="G490" s="6"/>
      <c r="H490" s="6"/>
      <c r="I490" s="6"/>
      <c r="J490" s="6"/>
      <c r="K490" s="6"/>
      <c r="L490" s="6"/>
      <c r="N490" s="190"/>
      <c r="O490" s="382"/>
      <c r="S490" s="6"/>
      <c r="T490" s="6"/>
      <c r="U490" s="6"/>
      <c r="V490" s="6"/>
      <c r="W490" s="7"/>
      <c r="X490" s="7"/>
      <c r="Y490" s="7"/>
      <c r="Z490" s="7"/>
      <c r="AA490" s="6"/>
      <c r="AB490" s="6"/>
      <c r="AC490" s="382"/>
      <c r="AD490" s="190"/>
      <c r="AE490" s="382"/>
      <c r="AJ490" s="6"/>
      <c r="AK490" s="6"/>
      <c r="AL490" s="6"/>
      <c r="AM490" s="6"/>
      <c r="AN490" s="6"/>
      <c r="AO490" s="6"/>
      <c r="AP490" s="198"/>
      <c r="AQ490" s="198"/>
      <c r="AR490" s="382"/>
      <c r="AS490" s="190"/>
      <c r="AT490" s="382"/>
    </row>
    <row r="491" spans="1:46" s="381" customFormat="1" ht="12.75" hidden="1" customHeight="1" outlineLevel="1" x14ac:dyDescent="0.2">
      <c r="C491" s="215"/>
      <c r="D491" s="382"/>
      <c r="E491" s="216"/>
      <c r="F491" s="217"/>
      <c r="G491" s="217"/>
      <c r="H491" s="217"/>
      <c r="I491" s="220"/>
      <c r="J491" s="220"/>
      <c r="K491" s="217"/>
      <c r="L491" s="217"/>
      <c r="N491" s="221"/>
      <c r="O491" s="221"/>
      <c r="Q491" s="182"/>
      <c r="R491" s="382"/>
      <c r="S491" s="216"/>
      <c r="T491" s="217"/>
      <c r="U491" s="217"/>
      <c r="V491" s="217"/>
      <c r="W491" s="217"/>
      <c r="X491" s="217"/>
      <c r="Y491" s="220"/>
      <c r="Z491" s="220"/>
      <c r="AA491" s="217"/>
      <c r="AB491" s="217"/>
      <c r="AC491" s="382"/>
      <c r="AD491" s="221"/>
      <c r="AE491" s="223"/>
      <c r="AG491" s="182" t="s">
        <v>227</v>
      </c>
      <c r="AH491" s="382"/>
      <c r="AI491" s="382"/>
      <c r="AJ491" s="216"/>
      <c r="AK491" s="217"/>
      <c r="AL491" s="217"/>
      <c r="AM491" s="217"/>
      <c r="AN491" s="217"/>
      <c r="AO491" s="217"/>
      <c r="AP491" s="228"/>
      <c r="AQ491" s="228"/>
      <c r="AR491" s="382"/>
      <c r="AS491" s="221"/>
      <c r="AT491" s="221"/>
    </row>
    <row r="492" spans="1:46" s="381" customFormat="1" ht="12.75" hidden="1" customHeight="1" outlineLevel="1" x14ac:dyDescent="0.2">
      <c r="C492" s="215"/>
      <c r="D492" s="382"/>
      <c r="E492" s="216"/>
      <c r="F492" s="217"/>
      <c r="G492" s="217"/>
      <c r="H492" s="217"/>
      <c r="I492" s="219"/>
      <c r="J492" s="219"/>
      <c r="K492" s="217"/>
      <c r="L492" s="217"/>
      <c r="N492" s="224"/>
      <c r="O492" s="223"/>
      <c r="Q492" s="215"/>
      <c r="R492" s="382"/>
      <c r="S492" s="216"/>
      <c r="T492" s="217"/>
      <c r="U492" s="217"/>
      <c r="V492" s="217"/>
      <c r="W492" s="217"/>
      <c r="X492" s="217"/>
      <c r="Y492" s="219"/>
      <c r="Z492" s="219"/>
      <c r="AA492" s="217"/>
      <c r="AB492" s="217"/>
      <c r="AC492" s="382"/>
      <c r="AD492" s="224"/>
      <c r="AE492" s="223"/>
      <c r="AG492" s="182" t="s">
        <v>228</v>
      </c>
      <c r="AH492" s="382"/>
      <c r="AI492" s="382"/>
      <c r="AJ492" s="216"/>
      <c r="AK492" s="217"/>
      <c r="AL492" s="217"/>
      <c r="AM492" s="217"/>
      <c r="AN492" s="217"/>
      <c r="AO492" s="217"/>
      <c r="AP492" s="228"/>
      <c r="AQ492" s="228"/>
      <c r="AR492" s="382"/>
      <c r="AS492" s="224"/>
      <c r="AT492" s="223"/>
    </row>
    <row r="493" spans="1:46" s="381" customFormat="1" ht="12.75" hidden="1" customHeight="1" outlineLevel="1" x14ac:dyDescent="0.2">
      <c r="C493" s="215"/>
      <c r="D493" s="382"/>
      <c r="E493" s="216"/>
      <c r="F493" s="217"/>
      <c r="G493" s="217"/>
      <c r="H493" s="217"/>
      <c r="I493" s="219"/>
      <c r="J493" s="219"/>
      <c r="K493" s="217"/>
      <c r="L493" s="217"/>
      <c r="N493" s="224"/>
      <c r="O493" s="223"/>
      <c r="Q493" s="215"/>
      <c r="R493" s="382"/>
      <c r="S493" s="216"/>
      <c r="T493" s="217"/>
      <c r="U493" s="217"/>
      <c r="V493" s="217"/>
      <c r="W493" s="217"/>
      <c r="X493" s="217"/>
      <c r="Y493" s="219"/>
      <c r="Z493" s="219"/>
      <c r="AA493" s="217"/>
      <c r="AB493" s="217"/>
      <c r="AC493" s="382"/>
      <c r="AD493" s="224"/>
      <c r="AE493" s="223"/>
      <c r="AG493" s="182" t="s">
        <v>229</v>
      </c>
      <c r="AH493" s="382"/>
      <c r="AI493" s="382"/>
      <c r="AJ493" s="216"/>
      <c r="AK493" s="217"/>
      <c r="AL493" s="217"/>
      <c r="AM493" s="217"/>
      <c r="AN493" s="217"/>
      <c r="AO493" s="217"/>
      <c r="AP493" s="228"/>
      <c r="AQ493" s="228"/>
      <c r="AR493" s="382"/>
      <c r="AS493" s="224"/>
      <c r="AT493" s="223"/>
    </row>
    <row r="494" spans="1:46" s="381" customFormat="1" ht="12.75" hidden="1" customHeight="1" outlineLevel="1" x14ac:dyDescent="0.2">
      <c r="C494" s="215"/>
      <c r="D494" s="382"/>
      <c r="E494" s="216"/>
      <c r="F494" s="217"/>
      <c r="G494" s="217"/>
      <c r="H494" s="217"/>
      <c r="I494" s="219"/>
      <c r="J494" s="219"/>
      <c r="K494" s="217"/>
      <c r="L494" s="217"/>
      <c r="N494" s="224"/>
      <c r="O494" s="223"/>
      <c r="Q494" s="215"/>
      <c r="R494" s="382"/>
      <c r="S494" s="216"/>
      <c r="T494" s="217"/>
      <c r="U494" s="217"/>
      <c r="V494" s="217"/>
      <c r="W494" s="217"/>
      <c r="X494" s="217"/>
      <c r="Y494" s="219"/>
      <c r="Z494" s="219"/>
      <c r="AA494" s="217"/>
      <c r="AB494" s="217"/>
      <c r="AC494" s="382"/>
      <c r="AD494" s="224"/>
      <c r="AE494" s="223"/>
      <c r="AG494" s="182" t="s">
        <v>230</v>
      </c>
      <c r="AH494" s="382"/>
      <c r="AI494" s="382"/>
      <c r="AJ494" s="216"/>
      <c r="AK494" s="217"/>
      <c r="AL494" s="217"/>
      <c r="AM494" s="217"/>
      <c r="AN494" s="217"/>
      <c r="AO494" s="217"/>
      <c r="AP494" s="217"/>
      <c r="AQ494" s="217"/>
      <c r="AR494" s="382"/>
      <c r="AS494" s="224"/>
      <c r="AT494" s="223"/>
    </row>
    <row r="495" spans="1:46" s="381" customFormat="1" ht="12.75" hidden="1" customHeight="1" outlineLevel="1" x14ac:dyDescent="0.2">
      <c r="C495" s="215"/>
      <c r="D495" s="382"/>
      <c r="E495" s="216"/>
      <c r="F495" s="217"/>
      <c r="G495" s="217"/>
      <c r="H495" s="217"/>
      <c r="I495" s="219"/>
      <c r="J495" s="219"/>
      <c r="K495" s="217"/>
      <c r="L495" s="217"/>
      <c r="N495" s="224"/>
      <c r="O495" s="223"/>
      <c r="Q495" s="215"/>
      <c r="R495" s="382"/>
      <c r="S495" s="216"/>
      <c r="T495" s="217"/>
      <c r="U495" s="217"/>
      <c r="V495" s="217"/>
      <c r="W495" s="217"/>
      <c r="X495" s="217"/>
      <c r="Y495" s="219"/>
      <c r="Z495" s="219"/>
      <c r="AA495" s="217"/>
      <c r="AB495" s="217"/>
      <c r="AC495" s="382"/>
      <c r="AD495" s="224"/>
      <c r="AE495" s="223"/>
      <c r="AG495" s="206" t="s">
        <v>265</v>
      </c>
      <c r="AH495" s="382"/>
      <c r="AI495" s="382"/>
      <c r="AJ495" s="216"/>
      <c r="AK495" s="217"/>
      <c r="AL495" s="217"/>
      <c r="AM495" s="217"/>
      <c r="AN495" s="217"/>
      <c r="AO495" s="217"/>
      <c r="AP495" s="217"/>
      <c r="AQ495" s="217"/>
      <c r="AR495" s="382"/>
      <c r="AS495" s="224"/>
      <c r="AT495" s="223"/>
    </row>
    <row r="496" spans="1:46" s="381" customFormat="1" ht="12.75" hidden="1" customHeight="1" outlineLevel="1" x14ac:dyDescent="0.2">
      <c r="A496" s="6"/>
      <c r="C496" s="215"/>
      <c r="D496" s="382"/>
      <c r="E496" s="216"/>
      <c r="F496" s="217"/>
      <c r="G496" s="217"/>
      <c r="H496" s="217"/>
      <c r="I496" s="219"/>
      <c r="J496" s="219"/>
      <c r="K496" s="217"/>
      <c r="L496" s="217"/>
      <c r="N496" s="224"/>
      <c r="O496" s="223"/>
      <c r="Q496" s="215"/>
      <c r="R496" s="382"/>
      <c r="S496" s="216"/>
      <c r="T496" s="217"/>
      <c r="U496" s="217"/>
      <c r="V496" s="217"/>
      <c r="W496" s="217"/>
      <c r="X496" s="217"/>
      <c r="Y496" s="219"/>
      <c r="Z496" s="219"/>
      <c r="AA496" s="217"/>
      <c r="AB496" s="217"/>
      <c r="AC496" s="382"/>
      <c r="AD496" s="224"/>
      <c r="AE496" s="223"/>
      <c r="AG496" s="206" t="s">
        <v>266</v>
      </c>
      <c r="AH496" s="382"/>
      <c r="AI496" s="382"/>
      <c r="AJ496" s="216"/>
      <c r="AK496" s="217"/>
      <c r="AL496" s="217"/>
      <c r="AM496" s="217"/>
      <c r="AN496" s="217"/>
      <c r="AO496" s="217"/>
      <c r="AP496" s="217"/>
      <c r="AQ496" s="217"/>
      <c r="AR496" s="382"/>
      <c r="AS496" s="224"/>
      <c r="AT496" s="223"/>
    </row>
    <row r="497" spans="1:46" s="381" customFormat="1" ht="12.75" hidden="1" customHeight="1" outlineLevel="1" x14ac:dyDescent="0.2">
      <c r="A497" s="214" t="s">
        <v>445</v>
      </c>
      <c r="C497" s="215"/>
      <c r="D497" s="382"/>
      <c r="E497" s="216"/>
      <c r="F497" s="217"/>
      <c r="G497" s="217"/>
      <c r="H497" s="217"/>
      <c r="I497" s="219"/>
      <c r="J497" s="219"/>
      <c r="K497" s="217"/>
      <c r="L497" s="217"/>
      <c r="N497" s="224"/>
      <c r="O497" s="223"/>
      <c r="Q497" s="215"/>
      <c r="R497" s="382"/>
      <c r="S497" s="216"/>
      <c r="T497" s="217"/>
      <c r="U497" s="217"/>
      <c r="V497" s="217"/>
      <c r="W497" s="217"/>
      <c r="X497" s="217"/>
      <c r="Y497" s="219"/>
      <c r="Z497" s="219"/>
      <c r="AA497" s="217"/>
      <c r="AB497" s="217"/>
      <c r="AC497" s="382"/>
      <c r="AD497" s="224"/>
      <c r="AE497" s="223"/>
      <c r="AG497" s="206" t="s">
        <v>267</v>
      </c>
      <c r="AH497" s="382"/>
      <c r="AI497" s="382"/>
      <c r="AJ497" s="216"/>
      <c r="AK497" s="217"/>
      <c r="AL497" s="217"/>
      <c r="AM497" s="217"/>
      <c r="AN497" s="217"/>
      <c r="AO497" s="217"/>
      <c r="AP497" s="217"/>
      <c r="AQ497" s="217"/>
      <c r="AR497" s="382"/>
      <c r="AS497" s="224"/>
      <c r="AT497" s="223"/>
    </row>
    <row r="498" spans="1:46" s="381" customFormat="1" ht="12.75" hidden="1" customHeight="1" outlineLevel="1" x14ac:dyDescent="0.2">
      <c r="C498" s="215"/>
      <c r="D498" s="382"/>
      <c r="E498" s="216"/>
      <c r="F498" s="217"/>
      <c r="G498" s="217"/>
      <c r="H498" s="217"/>
      <c r="I498" s="219"/>
      <c r="J498" s="219"/>
      <c r="K498" s="217"/>
      <c r="L498" s="217"/>
      <c r="N498" s="224"/>
      <c r="O498" s="223"/>
      <c r="Q498" s="215"/>
      <c r="R498" s="382"/>
      <c r="S498" s="216"/>
      <c r="T498" s="217"/>
      <c r="U498" s="217"/>
      <c r="V498" s="217"/>
      <c r="W498" s="217"/>
      <c r="X498" s="217"/>
      <c r="Y498" s="219"/>
      <c r="Z498" s="219"/>
      <c r="AA498" s="217"/>
      <c r="AB498" s="217"/>
      <c r="AC498" s="382"/>
      <c r="AD498" s="224"/>
      <c r="AE498" s="223"/>
      <c r="AG498" s="206" t="s">
        <v>268</v>
      </c>
      <c r="AH498" s="382"/>
      <c r="AI498" s="382"/>
      <c r="AJ498" s="216"/>
      <c r="AK498" s="217"/>
      <c r="AL498" s="217"/>
      <c r="AM498" s="217"/>
      <c r="AN498" s="217"/>
      <c r="AO498" s="217"/>
      <c r="AP498" s="217"/>
      <c r="AQ498" s="217"/>
      <c r="AR498" s="382"/>
      <c r="AS498" s="224"/>
      <c r="AT498" s="223"/>
    </row>
    <row r="499" spans="1:46" s="381" customFormat="1" ht="12.75" hidden="1" customHeight="1" outlineLevel="1" x14ac:dyDescent="0.2">
      <c r="C499" s="215"/>
      <c r="D499" s="382"/>
      <c r="E499" s="216"/>
      <c r="F499" s="217"/>
      <c r="G499" s="217"/>
      <c r="H499" s="217"/>
      <c r="I499" s="219"/>
      <c r="J499" s="219"/>
      <c r="K499" s="217"/>
      <c r="L499" s="217"/>
      <c r="N499" s="224"/>
      <c r="O499" s="223"/>
      <c r="Q499" s="215"/>
      <c r="R499" s="382"/>
      <c r="S499" s="216"/>
      <c r="T499" s="217"/>
      <c r="U499" s="217"/>
      <c r="V499" s="217"/>
      <c r="W499" s="217"/>
      <c r="X499" s="217"/>
      <c r="Y499" s="219"/>
      <c r="Z499" s="219"/>
      <c r="AA499" s="217"/>
      <c r="AB499" s="217"/>
      <c r="AC499" s="382"/>
      <c r="AD499" s="224"/>
      <c r="AE499" s="223"/>
      <c r="AG499" s="206"/>
      <c r="AH499" s="382"/>
      <c r="AI499" s="382"/>
      <c r="AJ499" s="216"/>
      <c r="AK499" s="217"/>
      <c r="AL499" s="217"/>
      <c r="AM499" s="217"/>
      <c r="AN499" s="217"/>
      <c r="AO499" s="217"/>
      <c r="AP499" s="217"/>
      <c r="AQ499" s="217"/>
      <c r="AR499" s="382"/>
      <c r="AS499" s="224"/>
      <c r="AT499" s="223"/>
    </row>
    <row r="500" spans="1:46" s="381" customFormat="1" ht="12.75" hidden="1" customHeight="1" outlineLevel="1" x14ac:dyDescent="0.2">
      <c r="C500" s="215"/>
      <c r="D500" s="382"/>
      <c r="E500" s="216"/>
      <c r="F500" s="217"/>
      <c r="G500" s="217"/>
      <c r="H500" s="217"/>
      <c r="I500" s="219"/>
      <c r="J500" s="219"/>
      <c r="K500" s="217"/>
      <c r="L500" s="217"/>
      <c r="N500" s="224"/>
      <c r="O500" s="223"/>
      <c r="Q500" s="215"/>
      <c r="R500" s="382"/>
      <c r="S500" s="216"/>
      <c r="T500" s="217"/>
      <c r="U500" s="217"/>
      <c r="V500" s="217"/>
      <c r="W500" s="217"/>
      <c r="X500" s="217"/>
      <c r="Y500" s="219"/>
      <c r="Z500" s="219"/>
      <c r="AA500" s="217"/>
      <c r="AB500" s="217"/>
      <c r="AC500" s="382"/>
      <c r="AD500" s="224"/>
      <c r="AE500" s="223"/>
      <c r="AG500" s="206"/>
      <c r="AH500" s="382"/>
      <c r="AI500" s="382"/>
      <c r="AJ500" s="216"/>
      <c r="AK500" s="217"/>
      <c r="AL500" s="217"/>
      <c r="AM500" s="217"/>
      <c r="AN500" s="217"/>
      <c r="AO500" s="217"/>
      <c r="AP500" s="217"/>
      <c r="AQ500" s="217"/>
      <c r="AR500" s="382"/>
      <c r="AS500" s="224"/>
      <c r="AT500" s="223"/>
    </row>
    <row r="501" spans="1:46" s="381" customFormat="1" ht="12.75" hidden="1" customHeight="1" outlineLevel="1" x14ac:dyDescent="0.2">
      <c r="C501" s="215"/>
      <c r="D501" s="382"/>
      <c r="E501" s="216"/>
      <c r="F501" s="217"/>
      <c r="G501" s="217"/>
      <c r="H501" s="217"/>
      <c r="I501" s="219"/>
      <c r="J501" s="219"/>
      <c r="K501" s="217"/>
      <c r="L501" s="217"/>
      <c r="N501" s="224"/>
      <c r="O501" s="223"/>
      <c r="Q501" s="215"/>
      <c r="R501" s="382"/>
      <c r="S501" s="216"/>
      <c r="T501" s="217"/>
      <c r="U501" s="217"/>
      <c r="V501" s="217"/>
      <c r="W501" s="217"/>
      <c r="X501" s="217"/>
      <c r="Y501" s="219"/>
      <c r="Z501" s="219"/>
      <c r="AA501" s="217"/>
      <c r="AB501" s="217"/>
      <c r="AC501" s="382"/>
      <c r="AD501" s="224"/>
      <c r="AE501" s="223"/>
      <c r="AG501" s="4"/>
      <c r="AH501" s="382"/>
      <c r="AI501" s="382"/>
      <c r="AJ501" s="216"/>
      <c r="AK501" s="217"/>
      <c r="AL501" s="217"/>
      <c r="AM501" s="217"/>
      <c r="AN501" s="217"/>
      <c r="AO501" s="217"/>
      <c r="AP501" s="217"/>
      <c r="AQ501" s="217"/>
      <c r="AR501" s="382"/>
      <c r="AS501" s="224"/>
      <c r="AT501" s="223"/>
    </row>
    <row r="502" spans="1:46" s="381" customFormat="1" ht="12.75" hidden="1" customHeight="1" outlineLevel="1" x14ac:dyDescent="0.2">
      <c r="C502" s="215"/>
      <c r="D502" s="382"/>
      <c r="E502" s="216"/>
      <c r="F502" s="217"/>
      <c r="G502" s="217"/>
      <c r="H502" s="217"/>
      <c r="I502" s="219"/>
      <c r="J502" s="219"/>
      <c r="K502" s="217"/>
      <c r="L502" s="217"/>
      <c r="N502" s="224"/>
      <c r="O502" s="223"/>
      <c r="Q502" s="215"/>
      <c r="R502" s="382"/>
      <c r="S502" s="216"/>
      <c r="T502" s="217"/>
      <c r="U502" s="217"/>
      <c r="V502" s="217"/>
      <c r="W502" s="217"/>
      <c r="X502" s="217"/>
      <c r="Y502" s="219"/>
      <c r="Z502" s="219"/>
      <c r="AA502" s="217"/>
      <c r="AB502" s="217"/>
      <c r="AC502" s="382"/>
      <c r="AD502" s="224"/>
      <c r="AE502" s="223"/>
      <c r="AG502" s="4"/>
      <c r="AH502" s="382"/>
      <c r="AI502" s="382"/>
      <c r="AJ502" s="216"/>
      <c r="AK502" s="217"/>
      <c r="AL502" s="217"/>
      <c r="AM502" s="217"/>
      <c r="AN502" s="217"/>
      <c r="AO502" s="217"/>
      <c r="AP502" s="217"/>
      <c r="AQ502" s="217"/>
      <c r="AR502" s="382"/>
      <c r="AS502" s="224"/>
      <c r="AT502" s="223"/>
    </row>
    <row r="503" spans="1:46" s="381" customFormat="1" ht="12.75" hidden="1" customHeight="1" outlineLevel="1" x14ac:dyDescent="0.2">
      <c r="C503" s="215"/>
      <c r="D503" s="382"/>
      <c r="E503" s="216"/>
      <c r="F503" s="217"/>
      <c r="G503" s="217"/>
      <c r="H503" s="217"/>
      <c r="I503" s="219"/>
      <c r="J503" s="219"/>
      <c r="K503" s="217"/>
      <c r="L503" s="217"/>
      <c r="N503" s="224"/>
      <c r="O503" s="223"/>
      <c r="Q503" s="215"/>
      <c r="R503" s="382"/>
      <c r="S503" s="216"/>
      <c r="T503" s="217"/>
      <c r="U503" s="217"/>
      <c r="V503" s="217"/>
      <c r="W503" s="217"/>
      <c r="X503" s="217"/>
      <c r="Y503" s="219"/>
      <c r="Z503" s="219"/>
      <c r="AA503" s="217"/>
      <c r="AB503" s="217"/>
      <c r="AC503" s="382"/>
      <c r="AD503" s="224"/>
      <c r="AE503" s="223"/>
      <c r="AG503" s="4"/>
      <c r="AH503" s="382"/>
      <c r="AI503" s="382"/>
      <c r="AJ503" s="216"/>
      <c r="AK503" s="217"/>
      <c r="AL503" s="217"/>
      <c r="AM503" s="217"/>
      <c r="AN503" s="217"/>
      <c r="AO503" s="217"/>
      <c r="AP503" s="217"/>
      <c r="AQ503" s="217"/>
      <c r="AR503" s="382"/>
      <c r="AS503" s="224"/>
      <c r="AT503" s="223"/>
    </row>
    <row r="504" spans="1:46" s="381" customFormat="1" ht="12.75" hidden="1" customHeight="1" outlineLevel="1" x14ac:dyDescent="0.2">
      <c r="Q504" s="225"/>
      <c r="AL504" s="381" t="s">
        <v>262</v>
      </c>
      <c r="AN504" s="381" t="s">
        <v>263</v>
      </c>
      <c r="AQ504" s="381" t="s">
        <v>264</v>
      </c>
    </row>
    <row r="505" spans="1:46" s="381" customFormat="1" ht="12.75" hidden="1" customHeight="1" outlineLevel="1" x14ac:dyDescent="0.25">
      <c r="E505" s="411" t="s">
        <v>290</v>
      </c>
      <c r="F505" s="412"/>
      <c r="G505" s="9">
        <f>SUM(G491:G503)-SUM(I491:I503)-SUM(K491:K503)</f>
        <v>0</v>
      </c>
      <c r="H505" s="202"/>
      <c r="I505" s="250" t="s">
        <v>289</v>
      </c>
      <c r="J505" s="251"/>
      <c r="K505" s="8"/>
      <c r="L505" s="9">
        <f>SUM(H491:H503)-SUM(J491:J503)-SUM(L491:L503)</f>
        <v>0</v>
      </c>
      <c r="S505" s="411" t="s">
        <v>14</v>
      </c>
      <c r="T505" s="412"/>
      <c r="U505" s="9">
        <f>SUM(U491:U503)-SUM(W491:W503)-SUM(Y491:Y503)-SUM(AA491:AA503)</f>
        <v>0</v>
      </c>
      <c r="V505" s="202"/>
      <c r="W505" s="9" t="s">
        <v>289</v>
      </c>
      <c r="X505" s="160"/>
      <c r="Y505" s="160"/>
      <c r="Z505" s="160">
        <f>SUM(V491:V503)-SUM(X491:X503)-SUM(Z491:Z503)-SUM(AB491:AB503)</f>
        <v>0</v>
      </c>
      <c r="AJ505" s="411" t="s">
        <v>15</v>
      </c>
      <c r="AK505" s="412"/>
      <c r="AL505" s="9">
        <f>SUM(AL491:AL503)-SUM(AN491:AN503)</f>
        <v>0</v>
      </c>
      <c r="AM505" s="202"/>
      <c r="AN505" s="9" t="s">
        <v>291</v>
      </c>
      <c r="AO505" s="160"/>
      <c r="AP505" s="9">
        <f>SUM(AM491:AM503)-SUM(AO491:AO503)</f>
        <v>0</v>
      </c>
      <c r="AQ505" s="9">
        <f>SUM(AL491:AL503)-SUM(AP491:AP503)</f>
        <v>0</v>
      </c>
    </row>
    <row r="506" spans="1:46" s="381" customFormat="1" ht="12.75" hidden="1" customHeight="1" outlineLevel="1" x14ac:dyDescent="0.2">
      <c r="AP506" s="382"/>
      <c r="AQ506" s="160" t="str">
        <f>IF(SUM(AK491:AK503)&gt;AQ505,"OK","CHECK AGAIN")</f>
        <v>CHECK AGAIN</v>
      </c>
    </row>
    <row r="507" spans="1:46" s="381" customFormat="1" ht="12.75" hidden="1" customHeight="1" outlineLevel="1" x14ac:dyDescent="0.2">
      <c r="AP507" s="382"/>
      <c r="AQ507" s="382"/>
    </row>
    <row r="508" spans="1:46" s="381" customFormat="1" ht="12.75" customHeight="1" collapsed="1" x14ac:dyDescent="0.2">
      <c r="AP508" s="382"/>
      <c r="AQ508" s="382"/>
    </row>
    <row r="509" spans="1:46" s="381" customFormat="1" ht="12.75" customHeight="1" x14ac:dyDescent="0.2">
      <c r="AP509" s="382"/>
      <c r="AQ509" s="382"/>
    </row>
    <row r="510" spans="1:46" s="381" customFormat="1" ht="12.75" customHeight="1" x14ac:dyDescent="0.2">
      <c r="AP510" s="382"/>
      <c r="AQ510" s="382"/>
    </row>
    <row r="511" spans="1:46" s="381" customFormat="1" ht="12.75" customHeight="1" x14ac:dyDescent="0.2">
      <c r="AP511" s="382"/>
      <c r="AQ511" s="382"/>
    </row>
    <row r="512" spans="1:46" s="381" customFormat="1" ht="12.75" customHeight="1" x14ac:dyDescent="0.2">
      <c r="AP512" s="382"/>
      <c r="AQ512" s="382"/>
    </row>
    <row r="513" spans="1:46" s="381" customFormat="1" ht="12.75" customHeight="1" x14ac:dyDescent="0.2">
      <c r="AP513" s="382"/>
      <c r="AQ513" s="382"/>
    </row>
    <row r="514" spans="1:46" s="381" customFormat="1" ht="12.75" customHeight="1" x14ac:dyDescent="0.2">
      <c r="AP514" s="382"/>
      <c r="AQ514" s="382"/>
    </row>
    <row r="515" spans="1:46" s="381" customFormat="1" ht="12.75" customHeight="1" x14ac:dyDescent="0.2">
      <c r="AP515" s="382"/>
      <c r="AQ515" s="382"/>
    </row>
    <row r="516" spans="1:46" s="364" customFormat="1" ht="21.75" customHeight="1" x14ac:dyDescent="0.2">
      <c r="A516" s="381"/>
      <c r="B516" s="381"/>
      <c r="C516" s="381"/>
      <c r="D516" s="381"/>
      <c r="E516" s="381"/>
      <c r="F516" s="381"/>
      <c r="G516" s="381"/>
      <c r="H516" s="381"/>
      <c r="I516" s="381"/>
      <c r="J516" s="381"/>
      <c r="K516" s="381"/>
      <c r="L516" s="381"/>
      <c r="M516" s="381"/>
      <c r="N516" s="381"/>
      <c r="O516" s="381"/>
      <c r="P516" s="381"/>
      <c r="Q516" s="381"/>
      <c r="R516" s="381"/>
      <c r="S516" s="381"/>
      <c r="T516" s="381"/>
      <c r="U516" s="381"/>
      <c r="V516" s="381"/>
      <c r="W516" s="381"/>
      <c r="X516" s="381"/>
      <c r="Y516" s="381"/>
      <c r="Z516" s="381"/>
      <c r="AA516" s="381"/>
      <c r="AB516" s="381"/>
      <c r="AC516" s="381"/>
      <c r="AD516" s="381"/>
      <c r="AE516" s="381"/>
      <c r="AF516" s="381"/>
      <c r="AG516" s="381"/>
      <c r="AH516" s="381"/>
      <c r="AI516" s="381"/>
      <c r="AJ516" s="381"/>
      <c r="AK516" s="381"/>
      <c r="AL516" s="381"/>
      <c r="AM516" s="381"/>
      <c r="AN516" s="381"/>
      <c r="AO516" s="381"/>
      <c r="AP516" s="382"/>
      <c r="AQ516" s="382"/>
      <c r="AR516" s="381"/>
      <c r="AS516" s="381"/>
      <c r="AT516" s="381"/>
    </row>
    <row r="517" spans="1:46" s="161" customFormat="1" ht="15.75" x14ac:dyDescent="0.25">
      <c r="A517" s="177"/>
      <c r="B517" s="199"/>
      <c r="C517" s="176"/>
      <c r="D517" s="176"/>
      <c r="E517" s="176"/>
      <c r="F517" s="176"/>
      <c r="G517" s="176"/>
      <c r="H517" s="176"/>
      <c r="I517" s="381"/>
      <c r="J517" s="381"/>
      <c r="K517" s="381"/>
      <c r="L517" s="381"/>
      <c r="M517" s="381"/>
      <c r="N517" s="381"/>
      <c r="O517" s="381"/>
      <c r="P517" s="381"/>
      <c r="Q517" s="381"/>
      <c r="R517" s="381"/>
      <c r="S517" s="381"/>
      <c r="T517" s="381"/>
      <c r="U517" s="381"/>
      <c r="V517" s="381"/>
      <c r="W517" s="381"/>
      <c r="X517" s="381"/>
      <c r="Y517" s="381"/>
      <c r="Z517" s="381"/>
      <c r="AA517" s="381"/>
      <c r="AB517" s="381"/>
      <c r="AC517" s="381"/>
      <c r="AD517" s="381"/>
      <c r="AE517" s="381"/>
      <c r="AF517" s="381"/>
      <c r="AG517" s="381"/>
      <c r="AH517" s="381"/>
      <c r="AI517" s="381"/>
      <c r="AJ517" s="381"/>
      <c r="AK517" s="381"/>
      <c r="AL517" s="381"/>
      <c r="AM517" s="381"/>
      <c r="AN517" s="381"/>
      <c r="AO517" s="381"/>
      <c r="AP517" s="381"/>
      <c r="AQ517" s="381"/>
      <c r="AR517" s="381"/>
      <c r="AS517" s="381"/>
      <c r="AT517" s="381"/>
    </row>
    <row r="518" spans="1:46" x14ac:dyDescent="0.2">
      <c r="A518" s="381"/>
      <c r="B518" s="381"/>
      <c r="C518" s="381"/>
      <c r="D518" s="381"/>
      <c r="E518" s="381"/>
      <c r="F518" s="381"/>
      <c r="G518" s="381"/>
      <c r="H518" s="381"/>
      <c r="I518" s="381"/>
      <c r="J518" s="381"/>
      <c r="K518" s="381"/>
      <c r="L518" s="381"/>
      <c r="M518" s="381"/>
      <c r="N518" s="381"/>
      <c r="O518" s="381"/>
      <c r="P518" s="381"/>
      <c r="Q518" s="381"/>
      <c r="R518" s="381"/>
      <c r="S518" s="381"/>
      <c r="T518" s="381"/>
      <c r="U518" s="381"/>
      <c r="V518" s="381"/>
      <c r="W518" s="381"/>
      <c r="X518" s="381"/>
      <c r="Y518" s="381"/>
      <c r="Z518" s="381"/>
      <c r="AA518" s="381"/>
      <c r="AB518" s="381"/>
      <c r="AC518" s="381"/>
      <c r="AD518" s="381"/>
      <c r="AE518" s="381"/>
      <c r="AF518" s="381"/>
      <c r="AG518" s="381"/>
      <c r="AH518" s="381"/>
      <c r="AI518" s="381"/>
      <c r="AJ518" s="381"/>
      <c r="AK518" s="381"/>
      <c r="AL518" s="381"/>
      <c r="AM518" s="381"/>
      <c r="AN518" s="381"/>
      <c r="AO518" s="381"/>
      <c r="AP518" s="381"/>
      <c r="AQ518" s="381"/>
      <c r="AR518" s="381"/>
      <c r="AS518" s="381"/>
      <c r="AT518" s="381"/>
    </row>
    <row r="519" spans="1:46" ht="15.75" x14ac:dyDescent="0.2">
      <c r="A519" s="480" t="s">
        <v>258</v>
      </c>
      <c r="B519" s="481"/>
      <c r="C519" s="481"/>
      <c r="D519" s="481"/>
      <c r="E519" s="481"/>
      <c r="F519" s="481"/>
      <c r="G519" s="481"/>
      <c r="H519" s="481"/>
      <c r="I519" s="381"/>
      <c r="J519" s="381"/>
      <c r="K519" s="381"/>
      <c r="L519" s="381"/>
      <c r="M519" s="381"/>
      <c r="N519" s="381"/>
      <c r="O519" s="381"/>
      <c r="P519" s="381"/>
      <c r="Q519" s="381"/>
      <c r="R519" s="381"/>
      <c r="S519" s="381"/>
      <c r="T519" s="381"/>
      <c r="U519" s="381"/>
      <c r="V519" s="381"/>
      <c r="W519" s="381"/>
      <c r="X519" s="381"/>
      <c r="Y519" s="381"/>
      <c r="Z519" s="381"/>
      <c r="AA519" s="381"/>
      <c r="AB519" s="381"/>
      <c r="AC519" s="381"/>
      <c r="AD519" s="381"/>
      <c r="AE519" s="381"/>
      <c r="AF519" s="381"/>
      <c r="AG519" s="381"/>
      <c r="AH519" s="381"/>
      <c r="AI519" s="381"/>
      <c r="AJ519" s="381"/>
      <c r="AK519" s="381"/>
      <c r="AL519" s="381"/>
      <c r="AM519" s="381"/>
      <c r="AN519" s="381"/>
      <c r="AO519" s="381"/>
      <c r="AP519" s="381"/>
      <c r="AQ519" s="381"/>
      <c r="AR519" s="381"/>
      <c r="AS519" s="381"/>
      <c r="AT519" s="381"/>
    </row>
    <row r="520" spans="1:46" ht="48" customHeight="1" x14ac:dyDescent="0.2">
      <c r="A520" s="368"/>
      <c r="B520" s="370" t="s">
        <v>17</v>
      </c>
      <c r="C520" s="498" t="s">
        <v>261</v>
      </c>
      <c r="D520" s="499"/>
      <c r="E520" s="365" t="s">
        <v>433</v>
      </c>
      <c r="F520" s="365" t="s">
        <v>434</v>
      </c>
      <c r="G520" s="365" t="s">
        <v>435</v>
      </c>
      <c r="H520" s="365" t="s">
        <v>436</v>
      </c>
      <c r="I520" s="381"/>
      <c r="J520" s="381"/>
      <c r="K520" s="381"/>
      <c r="L520" s="381"/>
      <c r="M520" s="381"/>
      <c r="N520" s="381"/>
      <c r="O520" s="381"/>
      <c r="P520" s="381"/>
      <c r="Q520" s="381"/>
      <c r="R520" s="381"/>
      <c r="S520" s="381"/>
      <c r="T520" s="381"/>
      <c r="U520" s="381"/>
      <c r="V520" s="381"/>
      <c r="W520" s="381"/>
      <c r="X520" s="381"/>
      <c r="Y520" s="381"/>
      <c r="Z520" s="381"/>
      <c r="AA520" s="381"/>
      <c r="AB520" s="381"/>
      <c r="AC520" s="381"/>
      <c r="AD520" s="381"/>
      <c r="AE520" s="381"/>
      <c r="AF520" s="381"/>
      <c r="AG520" s="381"/>
      <c r="AH520" s="381"/>
      <c r="AI520" s="381"/>
      <c r="AJ520" s="381"/>
      <c r="AK520" s="381"/>
      <c r="AL520" s="381"/>
      <c r="AM520" s="381"/>
      <c r="AN520" s="381"/>
      <c r="AO520" s="381"/>
      <c r="AP520" s="381"/>
      <c r="AQ520" s="381"/>
      <c r="AR520" s="381"/>
      <c r="AS520" s="381"/>
      <c r="AT520" s="381"/>
    </row>
    <row r="521" spans="1:46" ht="15.75" customHeight="1" x14ac:dyDescent="0.2">
      <c r="A521" s="370" t="str">
        <f>A295</f>
        <v>Name of the Output A</v>
      </c>
      <c r="B521" s="368">
        <f>G303+U303</f>
        <v>0</v>
      </c>
      <c r="C521" s="500">
        <f>AL303</f>
        <v>0</v>
      </c>
      <c r="D521" s="501"/>
      <c r="E521" s="368">
        <f>L303+Z303</f>
        <v>0</v>
      </c>
      <c r="F521" s="368">
        <f t="shared" ref="F521:F528" si="9">B521-E521</f>
        <v>0</v>
      </c>
      <c r="G521" s="368">
        <f>AP303</f>
        <v>0</v>
      </c>
      <c r="H521" s="368">
        <f t="shared" ref="H521:H528" si="10">C521-G521</f>
        <v>0</v>
      </c>
      <c r="I521" s="381"/>
      <c r="J521" s="381"/>
      <c r="K521" s="381"/>
      <c r="L521" s="381"/>
      <c r="M521" s="381"/>
      <c r="N521" s="381"/>
      <c r="O521" s="381"/>
      <c r="P521" s="381"/>
      <c r="Q521" s="381"/>
      <c r="R521" s="381"/>
      <c r="S521" s="381"/>
      <c r="T521" s="381"/>
      <c r="U521" s="381"/>
      <c r="V521" s="381"/>
      <c r="W521" s="381"/>
      <c r="X521" s="381"/>
      <c r="Y521" s="381"/>
      <c r="Z521" s="381"/>
      <c r="AA521" s="381"/>
      <c r="AB521" s="381"/>
      <c r="AC521" s="381"/>
      <c r="AD521" s="381"/>
      <c r="AE521" s="381"/>
      <c r="AF521" s="381"/>
      <c r="AG521" s="381"/>
      <c r="AH521" s="381"/>
      <c r="AI521" s="381"/>
      <c r="AJ521" s="381"/>
      <c r="AK521" s="381"/>
      <c r="AL521" s="381"/>
      <c r="AM521" s="381"/>
      <c r="AN521" s="381"/>
      <c r="AO521" s="381"/>
      <c r="AP521" s="381"/>
      <c r="AQ521" s="381"/>
      <c r="AR521" s="381"/>
      <c r="AS521" s="381"/>
      <c r="AT521" s="381"/>
    </row>
    <row r="522" spans="1:46" ht="18.75" customHeight="1" x14ac:dyDescent="0.2">
      <c r="A522" s="370" t="str">
        <f>A324</f>
        <v>Name of the output B</v>
      </c>
      <c r="B522" s="368">
        <f>G332+U332</f>
        <v>0</v>
      </c>
      <c r="C522" s="500">
        <f>AL332</f>
        <v>0</v>
      </c>
      <c r="D522" s="501"/>
      <c r="E522" s="368">
        <f>L332+Z332</f>
        <v>0</v>
      </c>
      <c r="F522" s="368">
        <f t="shared" si="9"/>
        <v>0</v>
      </c>
      <c r="G522" s="368">
        <f>AP332</f>
        <v>0</v>
      </c>
      <c r="H522" s="368">
        <f t="shared" si="10"/>
        <v>0</v>
      </c>
      <c r="I522" s="381"/>
      <c r="J522" s="381"/>
      <c r="K522" s="381"/>
      <c r="L522" s="381"/>
      <c r="M522" s="381"/>
      <c r="N522" s="381"/>
      <c r="O522" s="381"/>
      <c r="P522" s="381"/>
      <c r="Q522" s="381"/>
      <c r="R522" s="381"/>
      <c r="S522" s="381"/>
      <c r="T522" s="381"/>
      <c r="U522" s="381"/>
      <c r="V522" s="381"/>
      <c r="W522" s="381"/>
      <c r="X522" s="381"/>
      <c r="Y522" s="381"/>
      <c r="Z522" s="381"/>
      <c r="AA522" s="381"/>
      <c r="AB522" s="381"/>
      <c r="AC522" s="381"/>
      <c r="AD522" s="381"/>
      <c r="AE522" s="381"/>
      <c r="AF522" s="381"/>
      <c r="AG522" s="381"/>
      <c r="AH522" s="381"/>
      <c r="AI522" s="381"/>
      <c r="AJ522" s="381"/>
      <c r="AK522" s="381"/>
      <c r="AL522" s="381"/>
      <c r="AM522" s="381"/>
      <c r="AN522" s="381"/>
      <c r="AO522" s="381"/>
      <c r="AP522" s="381"/>
      <c r="AQ522" s="381"/>
      <c r="AR522" s="381"/>
      <c r="AS522" s="381"/>
      <c r="AT522" s="381"/>
    </row>
    <row r="523" spans="1:46" ht="18.75" customHeight="1" x14ac:dyDescent="0.2">
      <c r="A523" s="370" t="str">
        <f>A353</f>
        <v>Name of the output C</v>
      </c>
      <c r="B523" s="368">
        <f>G361+U361</f>
        <v>0</v>
      </c>
      <c r="C523" s="500">
        <f>AL361</f>
        <v>0</v>
      </c>
      <c r="D523" s="501"/>
      <c r="E523" s="368">
        <f>L361+Z361</f>
        <v>0</v>
      </c>
      <c r="F523" s="368">
        <f t="shared" si="9"/>
        <v>0</v>
      </c>
      <c r="G523" s="368">
        <f>AP361</f>
        <v>0</v>
      </c>
      <c r="H523" s="368">
        <f t="shared" si="10"/>
        <v>0</v>
      </c>
      <c r="I523" s="381"/>
      <c r="J523" s="381"/>
      <c r="K523" s="381"/>
      <c r="L523" s="381"/>
      <c r="M523" s="381"/>
      <c r="N523" s="381"/>
      <c r="O523" s="381"/>
      <c r="P523" s="381"/>
      <c r="Q523" s="381"/>
      <c r="R523" s="381"/>
      <c r="S523" s="381"/>
      <c r="T523" s="381"/>
      <c r="U523" s="381"/>
      <c r="V523" s="381"/>
      <c r="W523" s="381"/>
      <c r="X523" s="381"/>
      <c r="Y523" s="381"/>
      <c r="Z523" s="381"/>
      <c r="AA523" s="381"/>
      <c r="AB523" s="381"/>
      <c r="AC523" s="381"/>
      <c r="AD523" s="381"/>
      <c r="AE523" s="381"/>
      <c r="AF523" s="381"/>
      <c r="AG523" s="381"/>
      <c r="AH523" s="381"/>
      <c r="AI523" s="381"/>
      <c r="AJ523" s="381"/>
      <c r="AK523" s="381"/>
      <c r="AL523" s="381"/>
      <c r="AM523" s="381"/>
      <c r="AN523" s="381"/>
      <c r="AO523" s="381"/>
      <c r="AP523" s="381"/>
      <c r="AQ523" s="381"/>
      <c r="AR523" s="381"/>
      <c r="AS523" s="381"/>
      <c r="AT523" s="381"/>
    </row>
    <row r="524" spans="1:46" ht="18" customHeight="1" x14ac:dyDescent="0.2">
      <c r="A524" s="370" t="str">
        <f>A382</f>
        <v>Name of the output D</v>
      </c>
      <c r="B524" s="368">
        <f>G390+U390</f>
        <v>0</v>
      </c>
      <c r="C524" s="500">
        <f>AL390</f>
        <v>0</v>
      </c>
      <c r="D524" s="501"/>
      <c r="E524" s="368">
        <f>L390+Z390</f>
        <v>0</v>
      </c>
      <c r="F524" s="368">
        <f t="shared" si="9"/>
        <v>0</v>
      </c>
      <c r="G524" s="368">
        <f>AP390</f>
        <v>0</v>
      </c>
      <c r="H524" s="368">
        <f t="shared" si="10"/>
        <v>0</v>
      </c>
      <c r="I524" s="381"/>
      <c r="J524" s="381"/>
      <c r="K524" s="381"/>
      <c r="L524" s="381"/>
      <c r="M524" s="381"/>
      <c r="N524" s="381"/>
      <c r="O524" s="381"/>
      <c r="P524" s="381"/>
      <c r="Q524" s="381"/>
      <c r="R524" s="381"/>
      <c r="S524" s="381"/>
      <c r="T524" s="381"/>
      <c r="U524" s="381"/>
      <c r="V524" s="381"/>
      <c r="W524" s="381"/>
      <c r="X524" s="381"/>
      <c r="Y524" s="381"/>
      <c r="Z524" s="381"/>
      <c r="AA524" s="381"/>
      <c r="AB524" s="381"/>
      <c r="AC524" s="381"/>
      <c r="AD524" s="381"/>
      <c r="AE524" s="381"/>
      <c r="AF524" s="381"/>
      <c r="AG524" s="381"/>
      <c r="AH524" s="381"/>
      <c r="AI524" s="381"/>
      <c r="AJ524" s="381"/>
      <c r="AK524" s="381"/>
      <c r="AL524" s="381"/>
      <c r="AM524" s="381"/>
      <c r="AN524" s="381"/>
      <c r="AO524" s="381"/>
      <c r="AP524" s="381"/>
      <c r="AQ524" s="381"/>
      <c r="AR524" s="381"/>
      <c r="AS524" s="381"/>
      <c r="AT524" s="381"/>
    </row>
    <row r="525" spans="1:46" s="381" customFormat="1" ht="18" customHeight="1" x14ac:dyDescent="0.2">
      <c r="A525" s="370" t="str">
        <f>A410</f>
        <v>Name of the Output E</v>
      </c>
      <c r="B525" s="368">
        <f>G418+U418</f>
        <v>0</v>
      </c>
      <c r="C525" s="384">
        <f>AL418</f>
        <v>0</v>
      </c>
      <c r="D525" s="385"/>
      <c r="E525" s="368">
        <f>L418+Z418</f>
        <v>0</v>
      </c>
      <c r="F525" s="368">
        <f t="shared" si="9"/>
        <v>0</v>
      </c>
      <c r="G525" s="368">
        <f>AP418</f>
        <v>0</v>
      </c>
      <c r="H525" s="368">
        <f t="shared" si="10"/>
        <v>0</v>
      </c>
    </row>
    <row r="526" spans="1:46" s="381" customFormat="1" ht="18" customHeight="1" x14ac:dyDescent="0.2">
      <c r="A526" s="370" t="str">
        <f>A439</f>
        <v>Name of the output F</v>
      </c>
      <c r="B526" s="368">
        <f>G447+U447</f>
        <v>0</v>
      </c>
      <c r="C526" s="384">
        <f>AL447</f>
        <v>0</v>
      </c>
      <c r="D526" s="385"/>
      <c r="E526" s="368">
        <f>L447+Z447</f>
        <v>0</v>
      </c>
      <c r="F526" s="368">
        <f t="shared" si="9"/>
        <v>0</v>
      </c>
      <c r="G526" s="368">
        <f>AP447</f>
        <v>0</v>
      </c>
      <c r="H526" s="368">
        <f t="shared" si="10"/>
        <v>0</v>
      </c>
    </row>
    <row r="527" spans="1:46" s="381" customFormat="1" ht="18" customHeight="1" x14ac:dyDescent="0.2">
      <c r="A527" s="370" t="str">
        <f>A468</f>
        <v>Name of the output G</v>
      </c>
      <c r="B527" s="368">
        <f>G476+U476</f>
        <v>0</v>
      </c>
      <c r="C527" s="384">
        <f>AL476</f>
        <v>0</v>
      </c>
      <c r="D527" s="385"/>
      <c r="E527" s="368">
        <f>L476+Z476</f>
        <v>0</v>
      </c>
      <c r="F527" s="368">
        <f t="shared" si="9"/>
        <v>0</v>
      </c>
      <c r="G527" s="368">
        <f>AP476</f>
        <v>0</v>
      </c>
      <c r="H527" s="368">
        <f t="shared" si="10"/>
        <v>0</v>
      </c>
    </row>
    <row r="528" spans="1:46" s="381" customFormat="1" ht="18" customHeight="1" x14ac:dyDescent="0.2">
      <c r="A528" s="370" t="str">
        <f>A497</f>
        <v>Name of the output H</v>
      </c>
      <c r="B528" s="368">
        <f>G505+U505</f>
        <v>0</v>
      </c>
      <c r="C528" s="384">
        <f>AL505</f>
        <v>0</v>
      </c>
      <c r="D528" s="385"/>
      <c r="E528" s="368">
        <f>L505+Z505</f>
        <v>0</v>
      </c>
      <c r="F528" s="368">
        <f t="shared" si="9"/>
        <v>0</v>
      </c>
      <c r="G528" s="368">
        <f>AP505</f>
        <v>0</v>
      </c>
      <c r="H528" s="368">
        <f t="shared" si="10"/>
        <v>0</v>
      </c>
    </row>
    <row r="529" spans="1:46" ht="22.5" customHeight="1" x14ac:dyDescent="0.2">
      <c r="A529" s="314" t="s">
        <v>19</v>
      </c>
      <c r="B529" s="369">
        <f>SUM(B521:B528)</f>
        <v>0</v>
      </c>
      <c r="C529" s="496">
        <f>SUM(C521:D528)</f>
        <v>0</v>
      </c>
      <c r="D529" s="497"/>
      <c r="E529" s="369">
        <f>SUM(E521:E528)</f>
        <v>0</v>
      </c>
      <c r="F529" s="369">
        <f>SUM(F521:F528)</f>
        <v>0</v>
      </c>
      <c r="G529" s="369">
        <f>SUM(G521:G528)</f>
        <v>0</v>
      </c>
      <c r="H529" s="369">
        <f>SUM(H521:H528)</f>
        <v>0</v>
      </c>
      <c r="I529" s="381"/>
      <c r="J529" s="381"/>
      <c r="K529" s="381"/>
      <c r="L529" s="381"/>
      <c r="M529" s="381"/>
      <c r="N529" s="381"/>
      <c r="O529" s="381"/>
      <c r="P529" s="381"/>
      <c r="Q529" s="381"/>
      <c r="R529" s="381"/>
      <c r="S529" s="381"/>
      <c r="T529" s="381"/>
      <c r="U529" s="381"/>
      <c r="V529" s="381"/>
      <c r="W529" s="381"/>
      <c r="X529" s="381"/>
      <c r="Y529" s="381"/>
      <c r="Z529" s="381"/>
      <c r="AA529" s="381"/>
      <c r="AB529" s="381"/>
      <c r="AC529" s="381"/>
      <c r="AD529" s="381"/>
      <c r="AE529" s="381"/>
      <c r="AF529" s="381"/>
      <c r="AG529" s="381"/>
      <c r="AH529" s="381"/>
      <c r="AI529" s="381"/>
      <c r="AJ529" s="381"/>
      <c r="AK529" s="381"/>
      <c r="AL529" s="381"/>
      <c r="AM529" s="381"/>
      <c r="AN529" s="381"/>
      <c r="AO529" s="381"/>
      <c r="AP529" s="381"/>
      <c r="AQ529" s="381"/>
      <c r="AR529" s="381"/>
      <c r="AS529" s="381"/>
      <c r="AT529" s="381"/>
    </row>
    <row r="530" spans="1:46" s="201" customFormat="1" ht="15.75" x14ac:dyDescent="0.25">
      <c r="A530" s="202"/>
      <c r="B530" s="203"/>
      <c r="C530" s="203"/>
      <c r="D530" s="204"/>
      <c r="E530" s="204"/>
      <c r="F530" s="381"/>
      <c r="G530" s="381"/>
      <c r="H530" s="381"/>
      <c r="I530" s="381"/>
      <c r="J530" s="381"/>
      <c r="K530" s="381"/>
      <c r="L530" s="381"/>
      <c r="M530" s="381"/>
      <c r="N530" s="381"/>
      <c r="O530" s="381"/>
      <c r="P530" s="381"/>
      <c r="Q530" s="381"/>
      <c r="R530" s="381"/>
      <c r="S530" s="381"/>
      <c r="T530" s="381"/>
      <c r="U530" s="381"/>
      <c r="V530" s="381"/>
      <c r="W530" s="381"/>
      <c r="X530" s="381"/>
      <c r="Y530" s="381"/>
      <c r="Z530" s="381"/>
      <c r="AA530" s="381"/>
      <c r="AB530" s="381"/>
      <c r="AC530" s="381"/>
      <c r="AD530" s="381"/>
      <c r="AE530" s="381"/>
      <c r="AF530" s="381"/>
      <c r="AG530" s="381"/>
      <c r="AH530" s="381"/>
      <c r="AI530" s="381"/>
      <c r="AJ530" s="381"/>
      <c r="AK530" s="381"/>
      <c r="AL530" s="381"/>
      <c r="AM530" s="381"/>
      <c r="AN530" s="381"/>
      <c r="AO530" s="381"/>
      <c r="AP530" s="381"/>
      <c r="AQ530" s="381"/>
      <c r="AR530" s="381"/>
      <c r="AS530" s="381"/>
      <c r="AT530" s="381"/>
    </row>
    <row r="531" spans="1:46" s="201" customFormat="1" ht="15.75" x14ac:dyDescent="0.25">
      <c r="A531" s="202"/>
      <c r="B531" s="203"/>
      <c r="C531" s="203"/>
      <c r="D531" s="204"/>
      <c r="E531" s="204"/>
      <c r="F531" s="381"/>
      <c r="G531" s="381"/>
      <c r="H531" s="381"/>
      <c r="I531" s="381"/>
      <c r="J531" s="381"/>
      <c r="K531" s="381"/>
      <c r="L531" s="381"/>
      <c r="M531" s="381"/>
      <c r="N531" s="381"/>
      <c r="O531" s="381"/>
      <c r="P531" s="381"/>
      <c r="Q531" s="381"/>
      <c r="R531" s="381"/>
      <c r="S531" s="381"/>
      <c r="T531" s="381"/>
      <c r="U531" s="381"/>
      <c r="V531" s="381"/>
      <c r="W531" s="381"/>
      <c r="X531" s="381"/>
      <c r="Y531" s="381"/>
      <c r="Z531" s="381"/>
      <c r="AA531" s="381"/>
      <c r="AB531" s="381"/>
      <c r="AC531" s="381"/>
      <c r="AD531" s="381"/>
      <c r="AE531" s="381"/>
      <c r="AF531" s="381"/>
      <c r="AG531" s="381"/>
      <c r="AH531" s="381"/>
      <c r="AI531" s="381"/>
      <c r="AJ531" s="381"/>
      <c r="AK531" s="381"/>
      <c r="AL531" s="381"/>
      <c r="AM531" s="381"/>
      <c r="AN531" s="381"/>
      <c r="AO531" s="381"/>
      <c r="AP531" s="381"/>
      <c r="AQ531" s="381"/>
      <c r="AR531" s="381"/>
      <c r="AS531" s="381"/>
      <c r="AT531" s="381"/>
    </row>
    <row r="532" spans="1:46" s="201" customFormat="1" ht="15.75" x14ac:dyDescent="0.25">
      <c r="A532" s="493" t="s">
        <v>275</v>
      </c>
      <c r="B532" s="494"/>
      <c r="C532" s="494"/>
      <c r="D532" s="494"/>
      <c r="E532" s="494"/>
      <c r="F532" s="494"/>
      <c r="G532" s="494"/>
      <c r="H532" s="494"/>
      <c r="I532" s="494"/>
      <c r="J532" s="494"/>
      <c r="K532" s="494"/>
      <c r="L532" s="381"/>
      <c r="M532" s="381"/>
      <c r="N532" s="381"/>
      <c r="O532" s="381"/>
      <c r="P532" s="381"/>
      <c r="Q532" s="381"/>
      <c r="R532" s="381"/>
      <c r="S532" s="381"/>
      <c r="T532" s="381"/>
      <c r="U532" s="381"/>
      <c r="V532" s="381"/>
      <c r="W532" s="381"/>
      <c r="X532" s="381"/>
      <c r="Y532" s="381"/>
      <c r="Z532" s="381"/>
      <c r="AA532" s="381"/>
      <c r="AB532" s="381"/>
      <c r="AC532" s="381"/>
      <c r="AD532" s="381"/>
      <c r="AE532" s="381"/>
      <c r="AF532" s="381"/>
      <c r="AG532" s="381"/>
      <c r="AH532" s="381"/>
      <c r="AI532" s="381"/>
      <c r="AJ532" s="381"/>
      <c r="AK532" s="381"/>
      <c r="AL532" s="381"/>
      <c r="AM532" s="381"/>
      <c r="AN532" s="381"/>
      <c r="AO532" s="381"/>
      <c r="AP532" s="381"/>
      <c r="AQ532" s="381"/>
      <c r="AR532" s="381"/>
      <c r="AS532" s="381"/>
      <c r="AT532" s="381"/>
    </row>
    <row r="533" spans="1:46" s="201" customFormat="1" ht="32.25" customHeight="1" x14ac:dyDescent="0.2">
      <c r="A533" s="205" t="s">
        <v>269</v>
      </c>
      <c r="B533" s="362" t="str">
        <f>A295</f>
        <v>Name of the Output A</v>
      </c>
      <c r="C533" s="362" t="str">
        <f>A324</f>
        <v>Name of the output B</v>
      </c>
      <c r="D533" s="502" t="str">
        <f>A353</f>
        <v>Name of the output C</v>
      </c>
      <c r="E533" s="503"/>
      <c r="F533" s="362" t="str">
        <f>A382</f>
        <v>Name of the output D</v>
      </c>
      <c r="G533" s="362" t="str">
        <f>A410</f>
        <v>Name of the Output E</v>
      </c>
      <c r="H533" s="386" t="str">
        <f>A439</f>
        <v>Name of the output F</v>
      </c>
      <c r="I533" s="386" t="str">
        <f>A468</f>
        <v>Name of the output G</v>
      </c>
      <c r="J533" s="386" t="str">
        <f>A497</f>
        <v>Name of the output H</v>
      </c>
      <c r="K533" s="211" t="s">
        <v>270</v>
      </c>
      <c r="L533" s="381"/>
      <c r="M533" s="381"/>
      <c r="N533" s="381"/>
      <c r="O533" s="381"/>
      <c r="P533" s="381"/>
      <c r="Q533" s="381"/>
      <c r="R533" s="381"/>
      <c r="S533" s="381"/>
      <c r="T533" s="381"/>
      <c r="U533" s="381"/>
      <c r="V533" s="381"/>
      <c r="W533" s="381"/>
      <c r="X533" s="381"/>
      <c r="Y533" s="381"/>
      <c r="Z533" s="381"/>
      <c r="AA533" s="381"/>
      <c r="AB533" s="381"/>
      <c r="AC533" s="381"/>
      <c r="AD533" s="381"/>
      <c r="AE533" s="381"/>
      <c r="AF533" s="381"/>
      <c r="AG533" s="381"/>
      <c r="AH533" s="381"/>
      <c r="AI533" s="381"/>
      <c r="AJ533" s="381"/>
      <c r="AK533" s="381"/>
      <c r="AL533" s="381"/>
      <c r="AM533" s="381"/>
      <c r="AN533" s="381"/>
      <c r="AO533" s="381"/>
      <c r="AP533" s="381"/>
      <c r="AQ533" s="381"/>
      <c r="AR533" s="381"/>
      <c r="AS533" s="381"/>
      <c r="AT533" s="381"/>
    </row>
    <row r="534" spans="1:46" s="201" customFormat="1" ht="15" x14ac:dyDescent="0.2">
      <c r="A534" s="207" t="s">
        <v>227</v>
      </c>
      <c r="B534" s="205">
        <f t="shared" ref="B534:B541" si="11">AL289-AN289</f>
        <v>0</v>
      </c>
      <c r="C534" s="205">
        <f t="shared" ref="C534:C541" si="12">AL318-AN318</f>
        <v>0</v>
      </c>
      <c r="D534" s="413">
        <f t="shared" ref="D534:D541" si="13">AL347-AN347</f>
        <v>0</v>
      </c>
      <c r="E534" s="414"/>
      <c r="F534" s="255">
        <f t="shared" ref="F534:F541" si="14">AL376-AN376</f>
        <v>0</v>
      </c>
      <c r="G534" s="387">
        <f t="shared" ref="G534:G541" si="15">AL404-AN404</f>
        <v>0</v>
      </c>
      <c r="H534" s="8">
        <f t="shared" ref="H534:H541" si="16">AL433-AN433</f>
        <v>0</v>
      </c>
      <c r="I534" s="8">
        <f t="shared" ref="I534:I541" si="17">AL462-AN462</f>
        <v>0</v>
      </c>
      <c r="J534" s="8">
        <f t="shared" ref="J534:J541" si="18">AL491-AN491</f>
        <v>0</v>
      </c>
      <c r="K534" s="257">
        <f t="shared" ref="K534:K541" si="19">SUM(B534:J534)</f>
        <v>0</v>
      </c>
      <c r="L534" s="381"/>
      <c r="M534" s="381"/>
      <c r="N534" s="381"/>
      <c r="O534" s="381"/>
      <c r="P534" s="381"/>
      <c r="Q534" s="381"/>
      <c r="R534" s="381"/>
      <c r="S534" s="381"/>
      <c r="T534" s="381"/>
      <c r="U534" s="381"/>
      <c r="V534" s="381"/>
      <c r="W534" s="381"/>
      <c r="X534" s="381"/>
      <c r="Y534" s="381"/>
      <c r="Z534" s="381"/>
      <c r="AA534" s="381"/>
      <c r="AB534" s="381"/>
      <c r="AC534" s="381"/>
      <c r="AD534" s="381"/>
      <c r="AE534" s="381"/>
      <c r="AF534" s="381"/>
      <c r="AG534" s="381"/>
      <c r="AH534" s="381"/>
      <c r="AI534" s="381"/>
      <c r="AJ534" s="381"/>
      <c r="AK534" s="381"/>
      <c r="AL534" s="381"/>
      <c r="AM534" s="381"/>
      <c r="AN534" s="381"/>
      <c r="AO534" s="381"/>
      <c r="AP534" s="381"/>
      <c r="AQ534" s="381"/>
      <c r="AR534" s="381"/>
      <c r="AS534" s="381"/>
      <c r="AT534" s="381"/>
    </row>
    <row r="535" spans="1:46" s="201" customFormat="1" ht="15" x14ac:dyDescent="0.2">
      <c r="A535" s="207" t="s">
        <v>228</v>
      </c>
      <c r="B535" s="205">
        <f t="shared" si="11"/>
        <v>0</v>
      </c>
      <c r="C535" s="205">
        <f t="shared" si="12"/>
        <v>0</v>
      </c>
      <c r="D535" s="413">
        <f t="shared" si="13"/>
        <v>0</v>
      </c>
      <c r="E535" s="414"/>
      <c r="F535" s="255">
        <f t="shared" si="14"/>
        <v>0</v>
      </c>
      <c r="G535" s="387">
        <f t="shared" si="15"/>
        <v>0</v>
      </c>
      <c r="H535" s="8">
        <f t="shared" si="16"/>
        <v>0</v>
      </c>
      <c r="I535" s="8">
        <f t="shared" si="17"/>
        <v>0</v>
      </c>
      <c r="J535" s="8">
        <f t="shared" si="18"/>
        <v>0</v>
      </c>
      <c r="K535" s="257">
        <f t="shared" si="19"/>
        <v>0</v>
      </c>
      <c r="L535" s="381"/>
      <c r="M535" s="381"/>
      <c r="N535" s="381"/>
      <c r="O535" s="381"/>
      <c r="P535" s="381"/>
      <c r="Q535" s="381"/>
      <c r="R535" s="381"/>
      <c r="S535" s="381"/>
      <c r="T535" s="381"/>
      <c r="U535" s="381"/>
      <c r="V535" s="381"/>
      <c r="W535" s="381"/>
      <c r="X535" s="381"/>
      <c r="Y535" s="381"/>
      <c r="Z535" s="381"/>
      <c r="AA535" s="381"/>
      <c r="AB535" s="381"/>
      <c r="AC535" s="381"/>
      <c r="AD535" s="381"/>
      <c r="AE535" s="381"/>
      <c r="AF535" s="381"/>
      <c r="AG535" s="381"/>
      <c r="AH535" s="381"/>
      <c r="AI535" s="381"/>
      <c r="AJ535" s="381"/>
      <c r="AK535" s="381"/>
      <c r="AL535" s="381"/>
      <c r="AM535" s="381"/>
      <c r="AN535" s="381"/>
      <c r="AO535" s="381"/>
      <c r="AP535" s="381"/>
      <c r="AQ535" s="381"/>
      <c r="AR535" s="381"/>
      <c r="AS535" s="381"/>
      <c r="AT535" s="381"/>
    </row>
    <row r="536" spans="1:46" s="201" customFormat="1" ht="15" x14ac:dyDescent="0.2">
      <c r="A536" s="208" t="s">
        <v>229</v>
      </c>
      <c r="B536" s="205">
        <f t="shared" si="11"/>
        <v>0</v>
      </c>
      <c r="C536" s="205">
        <f t="shared" si="12"/>
        <v>0</v>
      </c>
      <c r="D536" s="413">
        <f t="shared" si="13"/>
        <v>0</v>
      </c>
      <c r="E536" s="414"/>
      <c r="F536" s="255">
        <f t="shared" si="14"/>
        <v>0</v>
      </c>
      <c r="G536" s="387">
        <f t="shared" si="15"/>
        <v>0</v>
      </c>
      <c r="H536" s="8">
        <f t="shared" si="16"/>
        <v>0</v>
      </c>
      <c r="I536" s="8">
        <f t="shared" si="17"/>
        <v>0</v>
      </c>
      <c r="J536" s="8">
        <f t="shared" si="18"/>
        <v>0</v>
      </c>
      <c r="K536" s="257">
        <f t="shared" si="19"/>
        <v>0</v>
      </c>
      <c r="L536" s="381"/>
      <c r="M536" s="381"/>
      <c r="N536" s="381"/>
      <c r="O536" s="381"/>
      <c r="P536" s="381"/>
      <c r="Q536" s="381"/>
      <c r="R536" s="381"/>
      <c r="S536" s="381"/>
      <c r="T536" s="381"/>
      <c r="U536" s="381"/>
      <c r="V536" s="381"/>
      <c r="W536" s="381"/>
      <c r="X536" s="381"/>
      <c r="Y536" s="381"/>
      <c r="Z536" s="381"/>
      <c r="AA536" s="381"/>
      <c r="AB536" s="381"/>
      <c r="AC536" s="381"/>
      <c r="AD536" s="381"/>
      <c r="AE536" s="381"/>
      <c r="AF536" s="381"/>
      <c r="AG536" s="381"/>
      <c r="AH536" s="381"/>
      <c r="AI536" s="381"/>
      <c r="AJ536" s="381"/>
      <c r="AK536" s="381"/>
      <c r="AL536" s="381"/>
      <c r="AM536" s="381"/>
      <c r="AN536" s="381"/>
      <c r="AO536" s="381"/>
      <c r="AP536" s="381"/>
      <c r="AQ536" s="381"/>
      <c r="AR536" s="381"/>
      <c r="AS536" s="381"/>
      <c r="AT536" s="381"/>
    </row>
    <row r="537" spans="1:46" s="201" customFormat="1" ht="15" x14ac:dyDescent="0.2">
      <c r="A537" s="207" t="s">
        <v>230</v>
      </c>
      <c r="B537" s="205">
        <f t="shared" si="11"/>
        <v>0</v>
      </c>
      <c r="C537" s="205">
        <f t="shared" si="12"/>
        <v>0</v>
      </c>
      <c r="D537" s="413">
        <f t="shared" si="13"/>
        <v>0</v>
      </c>
      <c r="E537" s="414"/>
      <c r="F537" s="255">
        <f t="shared" si="14"/>
        <v>0</v>
      </c>
      <c r="G537" s="387">
        <f t="shared" si="15"/>
        <v>0</v>
      </c>
      <c r="H537" s="8">
        <f t="shared" si="16"/>
        <v>0</v>
      </c>
      <c r="I537" s="8">
        <f t="shared" si="17"/>
        <v>0</v>
      </c>
      <c r="J537" s="8">
        <f t="shared" si="18"/>
        <v>0</v>
      </c>
      <c r="K537" s="257">
        <f t="shared" si="19"/>
        <v>0</v>
      </c>
      <c r="L537" s="381"/>
      <c r="M537" s="381"/>
      <c r="N537" s="381"/>
      <c r="O537" s="381"/>
      <c r="P537" s="381"/>
      <c r="Q537" s="381"/>
      <c r="R537" s="381"/>
      <c r="S537" s="381"/>
      <c r="T537" s="381"/>
      <c r="U537" s="381"/>
      <c r="V537" s="381"/>
      <c r="W537" s="381"/>
      <c r="X537" s="381"/>
      <c r="Y537" s="381"/>
      <c r="Z537" s="381"/>
      <c r="AA537" s="381"/>
      <c r="AB537" s="381"/>
      <c r="AC537" s="381"/>
      <c r="AD537" s="381"/>
      <c r="AE537" s="381"/>
      <c r="AF537" s="381"/>
      <c r="AG537" s="381"/>
      <c r="AH537" s="381"/>
      <c r="AI537" s="381"/>
      <c r="AJ537" s="381"/>
      <c r="AK537" s="381"/>
      <c r="AL537" s="381"/>
      <c r="AM537" s="381"/>
      <c r="AN537" s="381"/>
      <c r="AO537" s="381"/>
      <c r="AP537" s="381"/>
      <c r="AQ537" s="381"/>
      <c r="AR537" s="381"/>
      <c r="AS537" s="381"/>
      <c r="AT537" s="381"/>
    </row>
    <row r="538" spans="1:46" s="201" customFormat="1" ht="15" x14ac:dyDescent="0.2">
      <c r="A538" s="209" t="s">
        <v>273</v>
      </c>
      <c r="B538" s="205">
        <f t="shared" si="11"/>
        <v>0</v>
      </c>
      <c r="C538" s="205">
        <f t="shared" si="12"/>
        <v>0</v>
      </c>
      <c r="D538" s="413">
        <f t="shared" si="13"/>
        <v>0</v>
      </c>
      <c r="E538" s="414"/>
      <c r="F538" s="255">
        <f t="shared" si="14"/>
        <v>0</v>
      </c>
      <c r="G538" s="387">
        <f t="shared" si="15"/>
        <v>0</v>
      </c>
      <c r="H538" s="8">
        <f t="shared" si="16"/>
        <v>0</v>
      </c>
      <c r="I538" s="8">
        <f t="shared" si="17"/>
        <v>0</v>
      </c>
      <c r="J538" s="8">
        <f t="shared" si="18"/>
        <v>0</v>
      </c>
      <c r="K538" s="257">
        <f t="shared" si="19"/>
        <v>0</v>
      </c>
      <c r="L538" s="381"/>
      <c r="M538" s="381"/>
      <c r="N538" s="381"/>
      <c r="O538" s="381"/>
      <c r="P538" s="381"/>
      <c r="Q538" s="381"/>
      <c r="R538" s="381"/>
      <c r="S538" s="381"/>
      <c r="T538" s="381"/>
      <c r="U538" s="381"/>
      <c r="V538" s="381"/>
      <c r="W538" s="381"/>
      <c r="X538" s="381"/>
      <c r="Y538" s="381"/>
      <c r="Z538" s="381"/>
      <c r="AA538" s="381"/>
      <c r="AB538" s="381"/>
      <c r="AC538" s="381"/>
      <c r="AD538" s="381"/>
      <c r="AE538" s="381"/>
      <c r="AF538" s="381"/>
      <c r="AG538" s="381"/>
      <c r="AH538" s="381"/>
      <c r="AI538" s="381"/>
      <c r="AJ538" s="381"/>
      <c r="AK538" s="381"/>
      <c r="AL538" s="381"/>
      <c r="AM538" s="381"/>
      <c r="AN538" s="381"/>
      <c r="AO538" s="381"/>
      <c r="AP538" s="381"/>
      <c r="AQ538" s="381"/>
      <c r="AR538" s="381"/>
      <c r="AS538" s="381"/>
      <c r="AT538" s="381"/>
    </row>
    <row r="539" spans="1:46" s="201" customFormat="1" ht="15" x14ac:dyDescent="0.2">
      <c r="A539" s="210" t="s">
        <v>274</v>
      </c>
      <c r="B539" s="205">
        <f t="shared" si="11"/>
        <v>0</v>
      </c>
      <c r="C539" s="205">
        <f t="shared" si="12"/>
        <v>0</v>
      </c>
      <c r="D539" s="413">
        <f t="shared" si="13"/>
        <v>0</v>
      </c>
      <c r="E539" s="414"/>
      <c r="F539" s="255">
        <f t="shared" si="14"/>
        <v>0</v>
      </c>
      <c r="G539" s="387">
        <f t="shared" si="15"/>
        <v>0</v>
      </c>
      <c r="H539" s="8">
        <f t="shared" si="16"/>
        <v>0</v>
      </c>
      <c r="I539" s="8">
        <f t="shared" si="17"/>
        <v>0</v>
      </c>
      <c r="J539" s="8">
        <f t="shared" si="18"/>
        <v>0</v>
      </c>
      <c r="K539" s="257">
        <f t="shared" si="19"/>
        <v>0</v>
      </c>
      <c r="L539" s="381"/>
      <c r="M539" s="381"/>
      <c r="N539" s="381"/>
      <c r="O539" s="381"/>
      <c r="P539" s="381"/>
      <c r="Q539" s="381"/>
      <c r="R539" s="381"/>
      <c r="S539" s="381"/>
      <c r="T539" s="381"/>
      <c r="U539" s="381"/>
      <c r="V539" s="381"/>
      <c r="W539" s="381"/>
      <c r="X539" s="381"/>
      <c r="Y539" s="381"/>
      <c r="Z539" s="381"/>
      <c r="AA539" s="381"/>
      <c r="AB539" s="381"/>
      <c r="AC539" s="381"/>
      <c r="AD539" s="381"/>
      <c r="AE539" s="381"/>
      <c r="AF539" s="381"/>
      <c r="AG539" s="381"/>
      <c r="AH539" s="381"/>
      <c r="AI539" s="381"/>
      <c r="AJ539" s="381"/>
      <c r="AK539" s="381"/>
      <c r="AL539" s="381"/>
      <c r="AM539" s="381"/>
      <c r="AN539" s="381"/>
      <c r="AO539" s="381"/>
      <c r="AP539" s="381"/>
      <c r="AQ539" s="381"/>
      <c r="AR539" s="381"/>
      <c r="AS539" s="381"/>
      <c r="AT539" s="381"/>
    </row>
    <row r="540" spans="1:46" s="201" customFormat="1" ht="12.75" customHeight="1" x14ac:dyDescent="0.2">
      <c r="A540" s="209" t="s">
        <v>271</v>
      </c>
      <c r="B540" s="205">
        <f t="shared" si="11"/>
        <v>0</v>
      </c>
      <c r="C540" s="205">
        <f t="shared" si="12"/>
        <v>0</v>
      </c>
      <c r="D540" s="413">
        <f t="shared" si="13"/>
        <v>0</v>
      </c>
      <c r="E540" s="414"/>
      <c r="F540" s="255">
        <f t="shared" si="14"/>
        <v>0</v>
      </c>
      <c r="G540" s="387">
        <f t="shared" si="15"/>
        <v>0</v>
      </c>
      <c r="H540" s="8">
        <f t="shared" si="16"/>
        <v>0</v>
      </c>
      <c r="I540" s="8">
        <f t="shared" si="17"/>
        <v>0</v>
      </c>
      <c r="J540" s="8">
        <f t="shared" si="18"/>
        <v>0</v>
      </c>
      <c r="K540" s="257">
        <f t="shared" si="19"/>
        <v>0</v>
      </c>
      <c r="L540" s="381"/>
      <c r="M540" s="381"/>
      <c r="N540" s="381"/>
      <c r="O540" s="381"/>
      <c r="P540" s="381"/>
      <c r="Q540" s="381"/>
      <c r="R540" s="381"/>
      <c r="S540" s="381"/>
      <c r="T540" s="381"/>
      <c r="U540" s="381"/>
      <c r="V540" s="381"/>
      <c r="W540" s="381"/>
      <c r="X540" s="381"/>
      <c r="Y540" s="381"/>
      <c r="Z540" s="381"/>
      <c r="AA540" s="381"/>
      <c r="AB540" s="381"/>
      <c r="AC540" s="381"/>
      <c r="AD540" s="381"/>
      <c r="AE540" s="381"/>
      <c r="AF540" s="381"/>
      <c r="AG540" s="381"/>
      <c r="AH540" s="381"/>
      <c r="AI540" s="381"/>
      <c r="AJ540" s="381"/>
      <c r="AK540" s="381"/>
      <c r="AL540" s="381"/>
      <c r="AM540" s="381"/>
      <c r="AN540" s="381"/>
      <c r="AO540" s="381"/>
      <c r="AP540" s="381"/>
      <c r="AQ540" s="381"/>
      <c r="AR540" s="381"/>
      <c r="AS540" s="381"/>
      <c r="AT540" s="381"/>
    </row>
    <row r="541" spans="1:46" s="201" customFormat="1" ht="12.75" customHeight="1" x14ac:dyDescent="0.2">
      <c r="A541" s="210" t="s">
        <v>272</v>
      </c>
      <c r="B541" s="205">
        <f t="shared" si="11"/>
        <v>0</v>
      </c>
      <c r="C541" s="205">
        <f t="shared" si="12"/>
        <v>0</v>
      </c>
      <c r="D541" s="413">
        <f t="shared" si="13"/>
        <v>0</v>
      </c>
      <c r="E541" s="414"/>
      <c r="F541" s="255">
        <f t="shared" si="14"/>
        <v>0</v>
      </c>
      <c r="G541" s="387">
        <f t="shared" si="15"/>
        <v>0</v>
      </c>
      <c r="H541" s="8">
        <f t="shared" si="16"/>
        <v>0</v>
      </c>
      <c r="I541" s="8">
        <f t="shared" si="17"/>
        <v>0</v>
      </c>
      <c r="J541" s="8">
        <f t="shared" si="18"/>
        <v>0</v>
      </c>
      <c r="K541" s="257">
        <f t="shared" si="19"/>
        <v>0</v>
      </c>
      <c r="L541" s="381"/>
      <c r="M541" s="381"/>
      <c r="N541" s="381"/>
      <c r="O541" s="381"/>
      <c r="P541" s="381"/>
      <c r="Q541" s="381"/>
      <c r="R541" s="381"/>
      <c r="S541" s="381"/>
      <c r="T541" s="381"/>
      <c r="U541" s="381"/>
      <c r="V541" s="381"/>
      <c r="W541" s="381"/>
      <c r="X541" s="381"/>
      <c r="Y541" s="381"/>
      <c r="Z541" s="381"/>
      <c r="AA541" s="381"/>
      <c r="AB541" s="381"/>
      <c r="AC541" s="381"/>
      <c r="AD541" s="381"/>
      <c r="AE541" s="381"/>
      <c r="AF541" s="381"/>
      <c r="AG541" s="381"/>
      <c r="AH541" s="381"/>
      <c r="AI541" s="381"/>
      <c r="AJ541" s="381"/>
      <c r="AK541" s="381"/>
      <c r="AL541" s="381"/>
      <c r="AM541" s="381"/>
      <c r="AN541" s="381"/>
      <c r="AO541" s="381"/>
      <c r="AP541" s="381"/>
      <c r="AQ541" s="381"/>
      <c r="AR541" s="381"/>
      <c r="AS541" s="381"/>
      <c r="AT541" s="381"/>
    </row>
    <row r="542" spans="1:46" s="201" customFormat="1" ht="12.75" customHeight="1" x14ac:dyDescent="0.25">
      <c r="A542" s="202"/>
      <c r="B542" s="203"/>
      <c r="C542" s="203"/>
      <c r="D542" s="204"/>
      <c r="E542" s="204"/>
      <c r="F542" s="381"/>
      <c r="G542" s="381"/>
      <c r="H542" s="381"/>
      <c r="I542" s="381"/>
      <c r="J542" s="388"/>
      <c r="K542" s="381"/>
      <c r="L542" s="381"/>
      <c r="M542" s="381"/>
      <c r="N542" s="381"/>
      <c r="O542" s="381"/>
      <c r="P542" s="381"/>
      <c r="Q542" s="381"/>
      <c r="R542" s="381"/>
      <c r="S542" s="381"/>
      <c r="T542" s="381"/>
      <c r="U542" s="381"/>
      <c r="V542" s="381"/>
      <c r="W542" s="381"/>
      <c r="X542" s="381"/>
      <c r="Y542" s="381"/>
      <c r="Z542" s="381"/>
      <c r="AA542" s="381"/>
      <c r="AB542" s="381"/>
      <c r="AC542" s="381"/>
      <c r="AD542" s="381"/>
      <c r="AE542" s="381"/>
      <c r="AF542" s="381"/>
      <c r="AG542" s="381"/>
      <c r="AH542" s="381"/>
      <c r="AI542" s="381"/>
      <c r="AJ542" s="381"/>
      <c r="AK542" s="381"/>
      <c r="AL542" s="381"/>
      <c r="AM542" s="381"/>
      <c r="AN542" s="381"/>
      <c r="AO542" s="381"/>
      <c r="AP542" s="381"/>
      <c r="AQ542" s="381"/>
      <c r="AR542" s="381"/>
      <c r="AS542" s="381"/>
      <c r="AT542" s="381"/>
    </row>
    <row r="543" spans="1:46" x14ac:dyDescent="0.2">
      <c r="A543" s="382"/>
      <c r="B543" s="382"/>
      <c r="C543" s="382"/>
      <c r="D543" s="381"/>
      <c r="E543" s="381"/>
      <c r="F543" s="381"/>
      <c r="G543" s="381"/>
      <c r="H543" s="381"/>
      <c r="I543" s="381"/>
      <c r="J543" s="381"/>
      <c r="K543" s="381"/>
      <c r="L543" s="381"/>
      <c r="M543" s="381"/>
      <c r="N543" s="381"/>
      <c r="O543" s="381"/>
      <c r="P543" s="381"/>
      <c r="Q543" s="381"/>
      <c r="R543" s="381"/>
      <c r="S543" s="381"/>
      <c r="T543" s="381"/>
      <c r="U543" s="381"/>
      <c r="V543" s="381"/>
      <c r="W543" s="381"/>
      <c r="X543" s="381"/>
      <c r="Y543" s="381"/>
      <c r="Z543" s="381"/>
      <c r="AA543" s="381"/>
      <c r="AB543" s="381"/>
      <c r="AC543" s="381"/>
      <c r="AD543" s="381"/>
      <c r="AE543" s="381"/>
      <c r="AF543" s="381"/>
      <c r="AG543" s="381"/>
      <c r="AH543" s="381"/>
      <c r="AI543" s="381"/>
      <c r="AJ543" s="381"/>
      <c r="AK543" s="381"/>
      <c r="AL543" s="381"/>
      <c r="AM543" s="381"/>
      <c r="AN543" s="381"/>
      <c r="AO543" s="381"/>
      <c r="AP543" s="381"/>
      <c r="AQ543" s="381"/>
      <c r="AR543" s="381"/>
      <c r="AS543" s="381"/>
      <c r="AT543" s="381"/>
    </row>
    <row r="544" spans="1:46" ht="15" customHeight="1" x14ac:dyDescent="0.2">
      <c r="A544" s="212" t="s">
        <v>20</v>
      </c>
      <c r="B544" s="212"/>
      <c r="C544" s="212"/>
      <c r="D544" s="212"/>
      <c r="E544" s="212"/>
      <c r="F544" s="212"/>
      <c r="G544" s="212"/>
      <c r="H544" s="212"/>
      <c r="I544" s="212"/>
      <c r="J544" s="212"/>
      <c r="K544" s="381"/>
      <c r="L544" s="381"/>
      <c r="M544" s="381"/>
      <c r="N544" s="381"/>
      <c r="O544" s="381"/>
      <c r="P544" s="381"/>
      <c r="Q544" s="381"/>
      <c r="R544" s="381"/>
      <c r="S544" s="381"/>
      <c r="T544" s="381"/>
      <c r="U544" s="381"/>
      <c r="V544" s="381"/>
      <c r="W544" s="381"/>
      <c r="X544" s="381"/>
      <c r="Y544" s="381"/>
      <c r="Z544" s="381"/>
      <c r="AA544" s="381"/>
      <c r="AB544" s="381"/>
      <c r="AC544" s="381"/>
      <c r="AD544" s="381"/>
      <c r="AE544" s="381"/>
      <c r="AF544" s="381"/>
      <c r="AG544" s="381"/>
      <c r="AH544" s="381"/>
      <c r="AI544" s="381"/>
      <c r="AJ544" s="381"/>
      <c r="AK544" s="381"/>
      <c r="AL544" s="381"/>
      <c r="AM544" s="381"/>
      <c r="AN544" s="381"/>
      <c r="AO544" s="381"/>
      <c r="AP544" s="381"/>
      <c r="AQ544" s="381"/>
      <c r="AR544" s="381"/>
      <c r="AS544" s="381"/>
      <c r="AT544" s="381"/>
    </row>
    <row r="545" spans="1:46" s="161" customFormat="1" ht="15" customHeight="1" x14ac:dyDescent="0.2">
      <c r="A545" s="212" t="s">
        <v>233</v>
      </c>
      <c r="B545" s="212"/>
      <c r="C545" s="212"/>
      <c r="D545" s="212"/>
      <c r="E545" s="212"/>
      <c r="F545" s="212"/>
      <c r="G545" s="212"/>
      <c r="H545" s="212"/>
      <c r="I545" s="212"/>
      <c r="J545" s="212"/>
      <c r="K545" s="381"/>
      <c r="L545" s="381"/>
      <c r="M545" s="381"/>
      <c r="N545" s="381"/>
      <c r="O545" s="381"/>
      <c r="P545" s="381"/>
      <c r="Q545" s="381"/>
      <c r="R545" s="381"/>
      <c r="S545" s="381"/>
      <c r="T545" s="381"/>
      <c r="U545" s="381"/>
      <c r="V545" s="381"/>
      <c r="W545" s="381"/>
      <c r="X545" s="381"/>
      <c r="Y545" s="381"/>
      <c r="Z545" s="381"/>
      <c r="AA545" s="381"/>
      <c r="AB545" s="381"/>
      <c r="AC545" s="381"/>
      <c r="AD545" s="381"/>
      <c r="AE545" s="381"/>
      <c r="AF545" s="381"/>
      <c r="AG545" s="381"/>
      <c r="AH545" s="381"/>
      <c r="AI545" s="381"/>
      <c r="AJ545" s="381"/>
      <c r="AK545" s="381"/>
      <c r="AL545" s="381"/>
      <c r="AM545" s="381"/>
      <c r="AN545" s="381"/>
      <c r="AO545" s="381"/>
      <c r="AP545" s="381"/>
      <c r="AQ545" s="381"/>
      <c r="AR545" s="381"/>
      <c r="AS545" s="381"/>
      <c r="AT545" s="381"/>
    </row>
    <row r="546" spans="1:46" x14ac:dyDescent="0.2">
      <c r="A546" s="382"/>
      <c r="B546" s="382"/>
      <c r="C546" s="382"/>
      <c r="D546" s="381"/>
      <c r="E546" s="381"/>
      <c r="F546" s="381"/>
      <c r="G546" s="381"/>
      <c r="H546" s="381"/>
      <c r="I546" s="381"/>
      <c r="J546" s="381"/>
      <c r="K546" s="381"/>
      <c r="L546" s="381"/>
      <c r="M546" s="381"/>
      <c r="N546" s="381"/>
      <c r="O546" s="381"/>
      <c r="P546" s="381"/>
      <c r="Q546" s="381"/>
      <c r="R546" s="381"/>
      <c r="S546" s="381"/>
      <c r="T546" s="381"/>
      <c r="U546" s="381"/>
      <c r="V546" s="381"/>
      <c r="W546" s="381"/>
      <c r="X546" s="381"/>
      <c r="Y546" s="381"/>
      <c r="Z546" s="381"/>
      <c r="AA546" s="381"/>
      <c r="AB546" s="381"/>
      <c r="AC546" s="381"/>
      <c r="AD546" s="381"/>
      <c r="AE546" s="381"/>
      <c r="AF546" s="381"/>
      <c r="AG546" s="381"/>
      <c r="AH546" s="381"/>
      <c r="AI546" s="381"/>
      <c r="AJ546" s="381"/>
      <c r="AK546" s="381"/>
      <c r="AL546" s="381"/>
      <c r="AM546" s="381"/>
      <c r="AN546" s="381"/>
      <c r="AO546" s="381"/>
      <c r="AP546" s="381"/>
      <c r="AQ546" s="381"/>
      <c r="AR546" s="381"/>
      <c r="AS546" s="381"/>
      <c r="AT546" s="381"/>
    </row>
  </sheetData>
  <mergeCells count="628">
    <mergeCell ref="AT398:AT399"/>
    <mergeCell ref="E399:E401"/>
    <mergeCell ref="F399:F401"/>
    <mergeCell ref="G399:G401"/>
    <mergeCell ref="H399:H401"/>
    <mergeCell ref="I399:I401"/>
    <mergeCell ref="J399:J401"/>
    <mergeCell ref="K399:K401"/>
    <mergeCell ref="L399:L401"/>
    <mergeCell ref="S399:S401"/>
    <mergeCell ref="T399:T401"/>
    <mergeCell ref="U399:U401"/>
    <mergeCell ref="V399:V401"/>
    <mergeCell ref="W399:W401"/>
    <mergeCell ref="X399:X401"/>
    <mergeCell ref="Y399:Y401"/>
    <mergeCell ref="Z399:Z401"/>
    <mergeCell ref="AQ399:AQ401"/>
    <mergeCell ref="S505:T505"/>
    <mergeCell ref="AJ505:AK505"/>
    <mergeCell ref="P393:R393"/>
    <mergeCell ref="AN397:AP398"/>
    <mergeCell ref="I398:K398"/>
    <mergeCell ref="O398:O399"/>
    <mergeCell ref="W398:AA398"/>
    <mergeCell ref="AE398:AE399"/>
    <mergeCell ref="E447:F447"/>
    <mergeCell ref="S447:T447"/>
    <mergeCell ref="AJ447:AK447"/>
    <mergeCell ref="AP399:AP401"/>
    <mergeCell ref="E418:F418"/>
    <mergeCell ref="S418:T418"/>
    <mergeCell ref="AJ418:AK418"/>
    <mergeCell ref="AT485:AT486"/>
    <mergeCell ref="E486:E488"/>
    <mergeCell ref="F486:F488"/>
    <mergeCell ref="G486:G488"/>
    <mergeCell ref="H486:H488"/>
    <mergeCell ref="I486:I488"/>
    <mergeCell ref="J486:J488"/>
    <mergeCell ref="K486:K488"/>
    <mergeCell ref="L486:L488"/>
    <mergeCell ref="S486:S488"/>
    <mergeCell ref="T486:T488"/>
    <mergeCell ref="U486:U488"/>
    <mergeCell ref="V486:V488"/>
    <mergeCell ref="W486:W488"/>
    <mergeCell ref="X486:X488"/>
    <mergeCell ref="Y486:Y488"/>
    <mergeCell ref="Z486:Z488"/>
    <mergeCell ref="AA486:AA488"/>
    <mergeCell ref="AB486:AB488"/>
    <mergeCell ref="AG486:AG488"/>
    <mergeCell ref="AJ486:AJ488"/>
    <mergeCell ref="AK486:AK488"/>
    <mergeCell ref="AL486:AL488"/>
    <mergeCell ref="AM486:AM488"/>
    <mergeCell ref="AQ457:AQ459"/>
    <mergeCell ref="E476:F476"/>
    <mergeCell ref="S476:T476"/>
    <mergeCell ref="AJ476:AK476"/>
    <mergeCell ref="A478:D478"/>
    <mergeCell ref="Q480:R480"/>
    <mergeCell ref="AN484:AP485"/>
    <mergeCell ref="I485:K485"/>
    <mergeCell ref="O485:O486"/>
    <mergeCell ref="W485:AA485"/>
    <mergeCell ref="AE485:AE486"/>
    <mergeCell ref="AN486:AN488"/>
    <mergeCell ref="AO486:AO488"/>
    <mergeCell ref="AP486:AP488"/>
    <mergeCell ref="AQ486:AQ488"/>
    <mergeCell ref="AT456:AT457"/>
    <mergeCell ref="E457:E459"/>
    <mergeCell ref="F457:F459"/>
    <mergeCell ref="G457:G459"/>
    <mergeCell ref="H457:H459"/>
    <mergeCell ref="I457:I459"/>
    <mergeCell ref="J457:J459"/>
    <mergeCell ref="K457:K459"/>
    <mergeCell ref="L457:L459"/>
    <mergeCell ref="S457:S459"/>
    <mergeCell ref="T457:T459"/>
    <mergeCell ref="U457:U459"/>
    <mergeCell ref="V457:V459"/>
    <mergeCell ref="W457:W459"/>
    <mergeCell ref="X457:X459"/>
    <mergeCell ref="Y457:Y459"/>
    <mergeCell ref="Z457:Z459"/>
    <mergeCell ref="AA457:AA459"/>
    <mergeCell ref="AB457:AB459"/>
    <mergeCell ref="AG457:AG459"/>
    <mergeCell ref="AJ457:AJ459"/>
    <mergeCell ref="AK457:AK459"/>
    <mergeCell ref="AL457:AL459"/>
    <mergeCell ref="AM457:AM459"/>
    <mergeCell ref="Q451:R451"/>
    <mergeCell ref="AN455:AP456"/>
    <mergeCell ref="I456:K456"/>
    <mergeCell ref="O456:O457"/>
    <mergeCell ref="W456:AA456"/>
    <mergeCell ref="AE456:AE457"/>
    <mergeCell ref="AN457:AN459"/>
    <mergeCell ref="AO457:AO459"/>
    <mergeCell ref="AP457:AP459"/>
    <mergeCell ref="AT427:AT428"/>
    <mergeCell ref="E428:E430"/>
    <mergeCell ref="F428:F430"/>
    <mergeCell ref="G428:G430"/>
    <mergeCell ref="H428:H430"/>
    <mergeCell ref="I428:I430"/>
    <mergeCell ref="J428:J430"/>
    <mergeCell ref="K428:K430"/>
    <mergeCell ref="L428:L430"/>
    <mergeCell ref="S428:S430"/>
    <mergeCell ref="T428:T430"/>
    <mergeCell ref="U428:U430"/>
    <mergeCell ref="V428:V430"/>
    <mergeCell ref="W428:W430"/>
    <mergeCell ref="X428:X430"/>
    <mergeCell ref="Y428:Y430"/>
    <mergeCell ref="Z428:Z430"/>
    <mergeCell ref="AA428:AA430"/>
    <mergeCell ref="AB428:AB430"/>
    <mergeCell ref="AG428:AG430"/>
    <mergeCell ref="AJ428:AJ430"/>
    <mergeCell ref="AK428:AK430"/>
    <mergeCell ref="AL428:AL430"/>
    <mergeCell ref="AM428:AM430"/>
    <mergeCell ref="Q422:R422"/>
    <mergeCell ref="AN426:AP427"/>
    <mergeCell ref="I427:K427"/>
    <mergeCell ref="O427:O428"/>
    <mergeCell ref="W427:AA427"/>
    <mergeCell ref="AE427:AE428"/>
    <mergeCell ref="AN428:AN430"/>
    <mergeCell ref="AO428:AO430"/>
    <mergeCell ref="AP428:AP430"/>
    <mergeCell ref="AQ428:AQ430"/>
    <mergeCell ref="AA399:AA401"/>
    <mergeCell ref="AB399:AB401"/>
    <mergeCell ref="AG399:AG401"/>
    <mergeCell ref="AJ399:AJ401"/>
    <mergeCell ref="AK399:AK401"/>
    <mergeCell ref="AL399:AL401"/>
    <mergeCell ref="AM399:AM401"/>
    <mergeCell ref="AN399:AN401"/>
    <mergeCell ref="AO399:AO401"/>
    <mergeCell ref="AT210:AT211"/>
    <mergeCell ref="E211:E213"/>
    <mergeCell ref="F211:F213"/>
    <mergeCell ref="G211:G213"/>
    <mergeCell ref="H211:H213"/>
    <mergeCell ref="I211:I213"/>
    <mergeCell ref="J211:J213"/>
    <mergeCell ref="K211:K213"/>
    <mergeCell ref="L211:L213"/>
    <mergeCell ref="S211:S213"/>
    <mergeCell ref="T211:T213"/>
    <mergeCell ref="U211:U213"/>
    <mergeCell ref="V211:V213"/>
    <mergeCell ref="W211:W213"/>
    <mergeCell ref="X211:X213"/>
    <mergeCell ref="Y211:Y213"/>
    <mergeCell ref="Z211:Z213"/>
    <mergeCell ref="AM211:AM213"/>
    <mergeCell ref="AQ183:AQ185"/>
    <mergeCell ref="E202:F202"/>
    <mergeCell ref="S202:T202"/>
    <mergeCell ref="AJ202:AK202"/>
    <mergeCell ref="Q205:R205"/>
    <mergeCell ref="AN209:AP210"/>
    <mergeCell ref="I210:K210"/>
    <mergeCell ref="O210:O211"/>
    <mergeCell ref="W210:AA210"/>
    <mergeCell ref="AE210:AE211"/>
    <mergeCell ref="AN211:AN213"/>
    <mergeCell ref="AO211:AO213"/>
    <mergeCell ref="AP211:AP213"/>
    <mergeCell ref="AQ211:AQ213"/>
    <mergeCell ref="AM183:AM185"/>
    <mergeCell ref="AN183:AN185"/>
    <mergeCell ref="AO183:AO185"/>
    <mergeCell ref="AK183:AK185"/>
    <mergeCell ref="AL183:AL185"/>
    <mergeCell ref="AT182:AT183"/>
    <mergeCell ref="I183:I185"/>
    <mergeCell ref="J183:J185"/>
    <mergeCell ref="K183:K185"/>
    <mergeCell ref="L183:L185"/>
    <mergeCell ref="S183:S185"/>
    <mergeCell ref="T183:T185"/>
    <mergeCell ref="U183:U185"/>
    <mergeCell ref="V183:V185"/>
    <mergeCell ref="W183:W185"/>
    <mergeCell ref="X183:X185"/>
    <mergeCell ref="Y183:Y185"/>
    <mergeCell ref="Z183:Z185"/>
    <mergeCell ref="AA183:AA185"/>
    <mergeCell ref="AB183:AB185"/>
    <mergeCell ref="AG183:AG185"/>
    <mergeCell ref="AP183:AP185"/>
    <mergeCell ref="AJ183:AJ185"/>
    <mergeCell ref="AG156:AG158"/>
    <mergeCell ref="AJ156:AJ158"/>
    <mergeCell ref="AK156:AK158"/>
    <mergeCell ref="AL156:AL158"/>
    <mergeCell ref="AM156:AM158"/>
    <mergeCell ref="Q177:R177"/>
    <mergeCell ref="AN181:AP182"/>
    <mergeCell ref="I182:K182"/>
    <mergeCell ref="O182:O183"/>
    <mergeCell ref="W182:AA182"/>
    <mergeCell ref="AE182:AE183"/>
    <mergeCell ref="W155:AA155"/>
    <mergeCell ref="AE155:AE156"/>
    <mergeCell ref="AN156:AN158"/>
    <mergeCell ref="AO156:AO158"/>
    <mergeCell ref="AP156:AP158"/>
    <mergeCell ref="AT155:AT156"/>
    <mergeCell ref="E156:E158"/>
    <mergeCell ref="F156:F158"/>
    <mergeCell ref="G156:G158"/>
    <mergeCell ref="H156:H158"/>
    <mergeCell ref="I156:I158"/>
    <mergeCell ref="J156:J158"/>
    <mergeCell ref="K156:K158"/>
    <mergeCell ref="L156:L158"/>
    <mergeCell ref="S156:S158"/>
    <mergeCell ref="T156:T158"/>
    <mergeCell ref="U156:U158"/>
    <mergeCell ref="V156:V158"/>
    <mergeCell ref="W156:W158"/>
    <mergeCell ref="X156:X158"/>
    <mergeCell ref="Y156:Y158"/>
    <mergeCell ref="Z156:Z158"/>
    <mergeCell ref="AA156:AA158"/>
    <mergeCell ref="AB156:AB158"/>
    <mergeCell ref="AQ127:AQ129"/>
    <mergeCell ref="AT126:AT127"/>
    <mergeCell ref="T127:T129"/>
    <mergeCell ref="U127:U129"/>
    <mergeCell ref="V127:V129"/>
    <mergeCell ref="W127:W129"/>
    <mergeCell ref="X127:X129"/>
    <mergeCell ref="Y127:Y129"/>
    <mergeCell ref="Z127:Z129"/>
    <mergeCell ref="AA127:AA129"/>
    <mergeCell ref="AB127:AB129"/>
    <mergeCell ref="AG127:AG129"/>
    <mergeCell ref="AJ127:AJ129"/>
    <mergeCell ref="AK127:AK129"/>
    <mergeCell ref="AL127:AL129"/>
    <mergeCell ref="AM127:AM129"/>
    <mergeCell ref="AT97:AT98"/>
    <mergeCell ref="E98:E100"/>
    <mergeCell ref="F98:F100"/>
    <mergeCell ref="G98:G100"/>
    <mergeCell ref="H98:H100"/>
    <mergeCell ref="I98:I100"/>
    <mergeCell ref="J98:J100"/>
    <mergeCell ref="K98:K100"/>
    <mergeCell ref="L98:L100"/>
    <mergeCell ref="S98:S100"/>
    <mergeCell ref="T98:T100"/>
    <mergeCell ref="U98:U100"/>
    <mergeCell ref="V98:V100"/>
    <mergeCell ref="W98:W100"/>
    <mergeCell ref="X98:X100"/>
    <mergeCell ref="Y98:Y100"/>
    <mergeCell ref="Z98:Z100"/>
    <mergeCell ref="AA98:AA100"/>
    <mergeCell ref="AT68:AT69"/>
    <mergeCell ref="E69:E71"/>
    <mergeCell ref="F69:F71"/>
    <mergeCell ref="G69:G71"/>
    <mergeCell ref="H69:H71"/>
    <mergeCell ref="I69:I71"/>
    <mergeCell ref="J69:J71"/>
    <mergeCell ref="K69:K71"/>
    <mergeCell ref="L69:L71"/>
    <mergeCell ref="S69:S71"/>
    <mergeCell ref="T69:T71"/>
    <mergeCell ref="U69:U71"/>
    <mergeCell ref="V69:V71"/>
    <mergeCell ref="W69:W71"/>
    <mergeCell ref="X69:X71"/>
    <mergeCell ref="Y69:Y71"/>
    <mergeCell ref="Z69:Z71"/>
    <mergeCell ref="AA69:AA71"/>
    <mergeCell ref="AB69:AB71"/>
    <mergeCell ref="AG69:AG71"/>
    <mergeCell ref="AJ69:AJ71"/>
    <mergeCell ref="AK69:AK71"/>
    <mergeCell ref="AL69:AL71"/>
    <mergeCell ref="AM69:AM71"/>
    <mergeCell ref="B61:C61"/>
    <mergeCell ref="E88:F88"/>
    <mergeCell ref="A90:D90"/>
    <mergeCell ref="E146:F146"/>
    <mergeCell ref="E175:F175"/>
    <mergeCell ref="E183:E185"/>
    <mergeCell ref="F183:F185"/>
    <mergeCell ref="C239:D239"/>
    <mergeCell ref="C240:D240"/>
    <mergeCell ref="E117:F117"/>
    <mergeCell ref="A119:D119"/>
    <mergeCell ref="E127:E129"/>
    <mergeCell ref="F127:F129"/>
    <mergeCell ref="A147:D147"/>
    <mergeCell ref="A74:B76"/>
    <mergeCell ref="A103:B105"/>
    <mergeCell ref="A132:B133"/>
    <mergeCell ref="A161:B165"/>
    <mergeCell ref="A216:B219"/>
    <mergeCell ref="A188:B189"/>
    <mergeCell ref="B52:C52"/>
    <mergeCell ref="B53:C53"/>
    <mergeCell ref="B54:C54"/>
    <mergeCell ref="B55:C55"/>
    <mergeCell ref="B56:C56"/>
    <mergeCell ref="B57:C57"/>
    <mergeCell ref="B58:C58"/>
    <mergeCell ref="B59:C59"/>
    <mergeCell ref="B60:C60"/>
    <mergeCell ref="AQ156:AQ158"/>
    <mergeCell ref="Q163:Q165"/>
    <mergeCell ref="AB98:AB100"/>
    <mergeCell ref="AG98:AG100"/>
    <mergeCell ref="AJ98:AJ100"/>
    <mergeCell ref="AK98:AK100"/>
    <mergeCell ref="AL98:AL100"/>
    <mergeCell ref="AM98:AM100"/>
    <mergeCell ref="AN98:AN100"/>
    <mergeCell ref="AO98:AO100"/>
    <mergeCell ref="AP98:AP100"/>
    <mergeCell ref="AQ98:AQ100"/>
    <mergeCell ref="S117:T117"/>
    <mergeCell ref="AJ117:AK117"/>
    <mergeCell ref="Q121:R121"/>
    <mergeCell ref="AN125:AP126"/>
    <mergeCell ref="S146:T146"/>
    <mergeCell ref="AJ146:AK146"/>
    <mergeCell ref="AE97:AE98"/>
    <mergeCell ref="W126:AA126"/>
    <mergeCell ref="AE126:AE127"/>
    <mergeCell ref="AN127:AN129"/>
    <mergeCell ref="AO127:AO129"/>
    <mergeCell ref="AP127:AP129"/>
    <mergeCell ref="S175:T175"/>
    <mergeCell ref="AJ175:AK175"/>
    <mergeCell ref="AN67:AP68"/>
    <mergeCell ref="I68:K68"/>
    <mergeCell ref="O68:O69"/>
    <mergeCell ref="W68:AA68"/>
    <mergeCell ref="AE68:AE69"/>
    <mergeCell ref="AN69:AN71"/>
    <mergeCell ref="AO69:AO71"/>
    <mergeCell ref="AP69:AP71"/>
    <mergeCell ref="Q92:R92"/>
    <mergeCell ref="AN96:AP97"/>
    <mergeCell ref="I97:K97"/>
    <mergeCell ref="O97:O98"/>
    <mergeCell ref="W97:AA97"/>
    <mergeCell ref="I126:K126"/>
    <mergeCell ref="O126:O127"/>
    <mergeCell ref="I127:I129"/>
    <mergeCell ref="J127:J129"/>
    <mergeCell ref="K127:K129"/>
    <mergeCell ref="L127:L129"/>
    <mergeCell ref="S127:S129"/>
    <mergeCell ref="Q150:R150"/>
    <mergeCell ref="AN154:AP155"/>
    <mergeCell ref="AQ69:AQ71"/>
    <mergeCell ref="S88:T88"/>
    <mergeCell ref="AJ88:AK88"/>
    <mergeCell ref="AL342:AL344"/>
    <mergeCell ref="AG342:AG344"/>
    <mergeCell ref="AG371:AG373"/>
    <mergeCell ref="S284:S286"/>
    <mergeCell ref="T284:T286"/>
    <mergeCell ref="W313:W315"/>
    <mergeCell ref="AJ332:AK332"/>
    <mergeCell ref="V371:V373"/>
    <mergeCell ref="V342:V344"/>
    <mergeCell ref="V313:V315"/>
    <mergeCell ref="AE283:AE284"/>
    <mergeCell ref="AG284:AG286"/>
    <mergeCell ref="V284:V286"/>
    <mergeCell ref="S230:T230"/>
    <mergeCell ref="AJ230:AK230"/>
    <mergeCell ref="AA211:AA213"/>
    <mergeCell ref="AB211:AB213"/>
    <mergeCell ref="AG211:AG213"/>
    <mergeCell ref="AJ211:AJ213"/>
    <mergeCell ref="AK211:AK213"/>
    <mergeCell ref="AL211:AL213"/>
    <mergeCell ref="AM284:AM286"/>
    <mergeCell ref="AO284:AO286"/>
    <mergeCell ref="S303:T303"/>
    <mergeCell ref="AJ303:AK303"/>
    <mergeCell ref="AK284:AK286"/>
    <mergeCell ref="Y313:Y315"/>
    <mergeCell ref="W312:AA312"/>
    <mergeCell ref="AG313:AG315"/>
    <mergeCell ref="W283:AA283"/>
    <mergeCell ref="Y284:Y286"/>
    <mergeCell ref="AO313:AO315"/>
    <mergeCell ref="Z284:Z286"/>
    <mergeCell ref="Z313:Z315"/>
    <mergeCell ref="D539:E539"/>
    <mergeCell ref="P278:R278"/>
    <mergeCell ref="Q365:R365"/>
    <mergeCell ref="I342:I344"/>
    <mergeCell ref="K342:K344"/>
    <mergeCell ref="K313:K315"/>
    <mergeCell ref="I312:K312"/>
    <mergeCell ref="O312:O313"/>
    <mergeCell ref="O341:O342"/>
    <mergeCell ref="O370:O371"/>
    <mergeCell ref="Q307:R307"/>
    <mergeCell ref="I341:K341"/>
    <mergeCell ref="I313:I315"/>
    <mergeCell ref="C529:D529"/>
    <mergeCell ref="C520:D520"/>
    <mergeCell ref="C521:D521"/>
    <mergeCell ref="C522:D522"/>
    <mergeCell ref="C523:D523"/>
    <mergeCell ref="C524:D524"/>
    <mergeCell ref="A363:D363"/>
    <mergeCell ref="D533:E533"/>
    <mergeCell ref="I370:K370"/>
    <mergeCell ref="L342:L344"/>
    <mergeCell ref="L371:L373"/>
    <mergeCell ref="D534:E534"/>
    <mergeCell ref="D535:E535"/>
    <mergeCell ref="D536:E536"/>
    <mergeCell ref="D538:E538"/>
    <mergeCell ref="D537:E537"/>
    <mergeCell ref="E303:F303"/>
    <mergeCell ref="E361:F361"/>
    <mergeCell ref="E371:E373"/>
    <mergeCell ref="F371:F373"/>
    <mergeCell ref="A519:H519"/>
    <mergeCell ref="A532:K532"/>
    <mergeCell ref="I371:I373"/>
    <mergeCell ref="K371:K373"/>
    <mergeCell ref="J342:J344"/>
    <mergeCell ref="E390:F390"/>
    <mergeCell ref="E332:F332"/>
    <mergeCell ref="E313:E315"/>
    <mergeCell ref="F313:F315"/>
    <mergeCell ref="G313:G315"/>
    <mergeCell ref="H313:H315"/>
    <mergeCell ref="A420:D420"/>
    <mergeCell ref="A449:D449"/>
    <mergeCell ref="E505:F505"/>
    <mergeCell ref="H342:H344"/>
    <mergeCell ref="H371:H373"/>
    <mergeCell ref="B27:G27"/>
    <mergeCell ref="B28:F28"/>
    <mergeCell ref="B29:F29"/>
    <mergeCell ref="B30:F30"/>
    <mergeCell ref="O283:O284"/>
    <mergeCell ref="G371:G373"/>
    <mergeCell ref="E342:E344"/>
    <mergeCell ref="F342:F344"/>
    <mergeCell ref="G342:G344"/>
    <mergeCell ref="A334:D334"/>
    <mergeCell ref="A305:D305"/>
    <mergeCell ref="J371:J373"/>
    <mergeCell ref="I46:N49"/>
    <mergeCell ref="O46:R49"/>
    <mergeCell ref="D248:E248"/>
    <mergeCell ref="D249:E249"/>
    <mergeCell ref="C243:D243"/>
    <mergeCell ref="C236:D236"/>
    <mergeCell ref="C237:D237"/>
    <mergeCell ref="C238:D238"/>
    <mergeCell ref="A246:I246"/>
    <mergeCell ref="D250:E250"/>
    <mergeCell ref="P63:R63"/>
    <mergeCell ref="L284:L286"/>
    <mergeCell ref="J284:J286"/>
    <mergeCell ref="J313:J315"/>
    <mergeCell ref="L313:L315"/>
    <mergeCell ref="R74:R76"/>
    <mergeCell ref="E230:F230"/>
    <mergeCell ref="G183:G185"/>
    <mergeCell ref="H183:H185"/>
    <mergeCell ref="A235:H235"/>
    <mergeCell ref="C242:D242"/>
    <mergeCell ref="D247:E247"/>
    <mergeCell ref="H284:H286"/>
    <mergeCell ref="D251:E251"/>
    <mergeCell ref="D252:E252"/>
    <mergeCell ref="D253:E253"/>
    <mergeCell ref="D254:E254"/>
    <mergeCell ref="C241:D241"/>
    <mergeCell ref="G127:G129"/>
    <mergeCell ref="H127:H129"/>
    <mergeCell ref="I155:K155"/>
    <mergeCell ref="O155:O156"/>
    <mergeCell ref="D255:E255"/>
    <mergeCell ref="A9:I10"/>
    <mergeCell ref="A1:A4"/>
    <mergeCell ref="A5:B7"/>
    <mergeCell ref="A12:I12"/>
    <mergeCell ref="K284:K286"/>
    <mergeCell ref="I284:I286"/>
    <mergeCell ref="B31:F31"/>
    <mergeCell ref="B42:G42"/>
    <mergeCell ref="E284:E286"/>
    <mergeCell ref="F284:F286"/>
    <mergeCell ref="G284:G286"/>
    <mergeCell ref="B267:C267"/>
    <mergeCell ref="B268:C268"/>
    <mergeCell ref="B269:C269"/>
    <mergeCell ref="B270:C270"/>
    <mergeCell ref="B271:C271"/>
    <mergeCell ref="B272:C272"/>
    <mergeCell ref="B273:C273"/>
    <mergeCell ref="B274:C274"/>
    <mergeCell ref="B275:C275"/>
    <mergeCell ref="B276:C276"/>
    <mergeCell ref="B43:G44"/>
    <mergeCell ref="I44:Q44"/>
    <mergeCell ref="B16:G16"/>
    <mergeCell ref="D540:E540"/>
    <mergeCell ref="Q13:R13"/>
    <mergeCell ref="I15:R16"/>
    <mergeCell ref="I18:R18"/>
    <mergeCell ref="I19:R19"/>
    <mergeCell ref="Q20:R20"/>
    <mergeCell ref="I21:R21"/>
    <mergeCell ref="I24:R24"/>
    <mergeCell ref="I22:R23"/>
    <mergeCell ref="I17:Q17"/>
    <mergeCell ref="I20:O20"/>
    <mergeCell ref="I283:K283"/>
    <mergeCell ref="B25:G25"/>
    <mergeCell ref="I25:Q25"/>
    <mergeCell ref="B45:G45"/>
    <mergeCell ref="I42:R43"/>
    <mergeCell ref="B22:G22"/>
    <mergeCell ref="B23:G24"/>
    <mergeCell ref="B17:G17"/>
    <mergeCell ref="B18:G18"/>
    <mergeCell ref="B19:G19"/>
    <mergeCell ref="B20:G20"/>
    <mergeCell ref="B21:G21"/>
    <mergeCell ref="B26:F26"/>
    <mergeCell ref="D541:E541"/>
    <mergeCell ref="AT283:AT284"/>
    <mergeCell ref="AE312:AE313"/>
    <mergeCell ref="AT312:AT313"/>
    <mergeCell ref="AE341:AE342"/>
    <mergeCell ref="AT341:AT342"/>
    <mergeCell ref="AE370:AE371"/>
    <mergeCell ref="AT370:AT371"/>
    <mergeCell ref="AN371:AN373"/>
    <mergeCell ref="AK371:AK373"/>
    <mergeCell ref="AL371:AL373"/>
    <mergeCell ref="AN282:AP283"/>
    <mergeCell ref="AN311:AP312"/>
    <mergeCell ref="AN340:AP341"/>
    <mergeCell ref="AN369:AP370"/>
    <mergeCell ref="U342:U344"/>
    <mergeCell ref="AJ342:AJ344"/>
    <mergeCell ref="AK342:AK344"/>
    <mergeCell ref="T371:T373"/>
    <mergeCell ref="AN342:AN344"/>
    <mergeCell ref="Q336:R336"/>
    <mergeCell ref="S390:T390"/>
    <mergeCell ref="AJ390:AK390"/>
    <mergeCell ref="S361:T361"/>
    <mergeCell ref="U284:U286"/>
    <mergeCell ref="W284:W286"/>
    <mergeCell ref="AJ361:AK361"/>
    <mergeCell ref="W341:AA341"/>
    <mergeCell ref="Y371:Y373"/>
    <mergeCell ref="AA371:AA373"/>
    <mergeCell ref="AJ371:AJ373"/>
    <mergeCell ref="W342:W344"/>
    <mergeCell ref="Y342:Y344"/>
    <mergeCell ref="AA342:AA344"/>
    <mergeCell ref="AO342:AO344"/>
    <mergeCell ref="AO371:AO373"/>
    <mergeCell ref="W370:AA370"/>
    <mergeCell ref="S371:S373"/>
    <mergeCell ref="U371:U373"/>
    <mergeCell ref="W371:W373"/>
    <mergeCell ref="AK313:AK315"/>
    <mergeCell ref="T342:T344"/>
    <mergeCell ref="S332:T332"/>
    <mergeCell ref="S342:S344"/>
    <mergeCell ref="S313:S315"/>
    <mergeCell ref="T313:T315"/>
    <mergeCell ref="AL313:AL315"/>
    <mergeCell ref="AA313:AA315"/>
    <mergeCell ref="AJ313:AJ315"/>
    <mergeCell ref="Z342:Z344"/>
    <mergeCell ref="Z371:Z373"/>
    <mergeCell ref="U313:U315"/>
    <mergeCell ref="AQ284:AQ286"/>
    <mergeCell ref="AQ313:AQ315"/>
    <mergeCell ref="AQ342:AQ344"/>
    <mergeCell ref="AQ371:AQ373"/>
    <mergeCell ref="X284:X286"/>
    <mergeCell ref="X313:X315"/>
    <mergeCell ref="X342:X344"/>
    <mergeCell ref="X371:X373"/>
    <mergeCell ref="AM313:AM315"/>
    <mergeCell ref="AM342:AM344"/>
    <mergeCell ref="AM371:AM373"/>
    <mergeCell ref="AB284:AB286"/>
    <mergeCell ref="AB313:AB315"/>
    <mergeCell ref="AB342:AB344"/>
    <mergeCell ref="AB371:AB373"/>
    <mergeCell ref="AN313:AN315"/>
    <mergeCell ref="AP313:AP315"/>
    <mergeCell ref="AN284:AN286"/>
    <mergeCell ref="AJ284:AJ286"/>
    <mergeCell ref="AL284:AL286"/>
    <mergeCell ref="AA284:AA286"/>
    <mergeCell ref="AP284:AP286"/>
    <mergeCell ref="AP342:AP344"/>
    <mergeCell ref="AP371:AP373"/>
  </mergeCells>
  <conditionalFormatting sqref="AP289:AQ289">
    <cfRule type="cellIs" dxfId="158" priority="162" operator="lessThan">
      <formula>$AN$289</formula>
    </cfRule>
  </conditionalFormatting>
  <conditionalFormatting sqref="AP290:AQ290">
    <cfRule type="cellIs" dxfId="157" priority="161" operator="lessThan">
      <formula>$AN$290</formula>
    </cfRule>
  </conditionalFormatting>
  <conditionalFormatting sqref="AP291:AQ292">
    <cfRule type="cellIs" dxfId="156" priority="160" operator="lessThan">
      <formula>$AN$291</formula>
    </cfRule>
  </conditionalFormatting>
  <conditionalFormatting sqref="AP293:AQ293">
    <cfRule type="cellIs" dxfId="155" priority="158" operator="lessThan">
      <formula>$AN$293</formula>
    </cfRule>
  </conditionalFormatting>
  <conditionalFormatting sqref="AP294:AQ294">
    <cfRule type="cellIs" dxfId="154" priority="157" operator="lessThan">
      <formula>$AN$294</formula>
    </cfRule>
  </conditionalFormatting>
  <conditionalFormatting sqref="AP295:AQ295">
    <cfRule type="cellIs" dxfId="153" priority="156" operator="lessThan">
      <formula>$AN$295</formula>
    </cfRule>
  </conditionalFormatting>
  <conditionalFormatting sqref="AP296:AQ296">
    <cfRule type="cellIs" dxfId="152" priority="155" operator="lessThan">
      <formula>$AN$296</formula>
    </cfRule>
  </conditionalFormatting>
  <conditionalFormatting sqref="AP297:AQ297">
    <cfRule type="cellIs" dxfId="151" priority="154" operator="lessThan">
      <formula>$AN$297</formula>
    </cfRule>
  </conditionalFormatting>
  <conditionalFormatting sqref="AP298:AQ298">
    <cfRule type="cellIs" dxfId="150" priority="153" operator="lessThan">
      <formula>$AN$298</formula>
    </cfRule>
  </conditionalFormatting>
  <conditionalFormatting sqref="AP299:AQ299">
    <cfRule type="cellIs" dxfId="149" priority="152" operator="lessThan">
      <formula>$AN$299</formula>
    </cfRule>
  </conditionalFormatting>
  <conditionalFormatting sqref="AP300:AQ300">
    <cfRule type="cellIs" dxfId="148" priority="151" operator="lessThan">
      <formula>$AN$300</formula>
    </cfRule>
  </conditionalFormatting>
  <conditionalFormatting sqref="AP301:AQ301">
    <cfRule type="cellIs" dxfId="147" priority="150" operator="lessThan">
      <formula>$AN$301</formula>
    </cfRule>
  </conditionalFormatting>
  <conditionalFormatting sqref="AP319:AQ319">
    <cfRule type="cellIs" dxfId="146" priority="149" operator="lessThan">
      <formula>$AN$319</formula>
    </cfRule>
  </conditionalFormatting>
  <conditionalFormatting sqref="AP320:AQ320">
    <cfRule type="cellIs" dxfId="145" priority="148" operator="lessThan">
      <formula>$AN$320</formula>
    </cfRule>
  </conditionalFormatting>
  <conditionalFormatting sqref="AP321:AQ321">
    <cfRule type="cellIs" dxfId="144" priority="147" operator="lessThan">
      <formula>$AN$321</formula>
    </cfRule>
  </conditionalFormatting>
  <conditionalFormatting sqref="AP322:AQ322">
    <cfRule type="cellIs" dxfId="143" priority="146" operator="lessThan">
      <formula>$AN$322</formula>
    </cfRule>
  </conditionalFormatting>
  <conditionalFormatting sqref="AP323:AQ323">
    <cfRule type="cellIs" dxfId="142" priority="145" operator="lessThan">
      <formula>$AN$323</formula>
    </cfRule>
  </conditionalFormatting>
  <conditionalFormatting sqref="AP324:AQ324">
    <cfRule type="cellIs" dxfId="141" priority="144" operator="lessThan">
      <formula>$AN$324</formula>
    </cfRule>
  </conditionalFormatting>
  <conditionalFormatting sqref="AP325:AQ325">
    <cfRule type="cellIs" dxfId="140" priority="142" operator="lessThan">
      <formula>$AN$325</formula>
    </cfRule>
    <cfRule type="cellIs" dxfId="139" priority="143" operator="lessThan">
      <formula>$AN$325</formula>
    </cfRule>
  </conditionalFormatting>
  <conditionalFormatting sqref="AP326:AQ326">
    <cfRule type="cellIs" dxfId="138" priority="141" operator="lessThan">
      <formula>$AN$326</formula>
    </cfRule>
  </conditionalFormatting>
  <conditionalFormatting sqref="AP327:AQ327">
    <cfRule type="cellIs" dxfId="137" priority="140" operator="lessThan">
      <formula>$AN$327</formula>
    </cfRule>
  </conditionalFormatting>
  <conditionalFormatting sqref="AP328:AQ328">
    <cfRule type="cellIs" dxfId="136" priority="139" operator="lessThan">
      <formula>$AN$328</formula>
    </cfRule>
  </conditionalFormatting>
  <conditionalFormatting sqref="AP329:AQ329">
    <cfRule type="cellIs" dxfId="135" priority="138" operator="lessThan">
      <formula>$AN$329</formula>
    </cfRule>
  </conditionalFormatting>
  <conditionalFormatting sqref="AP330:AQ330">
    <cfRule type="cellIs" dxfId="134" priority="137" operator="lessThan">
      <formula>$AN$330</formula>
    </cfRule>
  </conditionalFormatting>
  <conditionalFormatting sqref="AP347:AQ347">
    <cfRule type="cellIs" dxfId="133" priority="136" operator="lessThan">
      <formula>$AN$347</formula>
    </cfRule>
  </conditionalFormatting>
  <conditionalFormatting sqref="AP348:AQ348">
    <cfRule type="cellIs" dxfId="132" priority="135" operator="lessThan">
      <formula>$AN$348</formula>
    </cfRule>
  </conditionalFormatting>
  <conditionalFormatting sqref="AP349:AQ349">
    <cfRule type="cellIs" dxfId="131" priority="134" operator="lessThan">
      <formula>$AN$349</formula>
    </cfRule>
  </conditionalFormatting>
  <conditionalFormatting sqref="AP350:AQ350">
    <cfRule type="cellIs" dxfId="130" priority="133" operator="lessThan">
      <formula>$AN$350</formula>
    </cfRule>
  </conditionalFormatting>
  <conditionalFormatting sqref="AP351:AQ351">
    <cfRule type="cellIs" dxfId="129" priority="132" operator="lessThan">
      <formula>$AN$351</formula>
    </cfRule>
  </conditionalFormatting>
  <conditionalFormatting sqref="AP352:AQ352">
    <cfRule type="cellIs" dxfId="128" priority="131" operator="lessThan">
      <formula>$AN$352</formula>
    </cfRule>
  </conditionalFormatting>
  <conditionalFormatting sqref="AP353:AQ353">
    <cfRule type="cellIs" dxfId="127" priority="130" operator="lessThan">
      <formula>$AN$353</formula>
    </cfRule>
  </conditionalFormatting>
  <conditionalFormatting sqref="AP354:AQ354">
    <cfRule type="cellIs" dxfId="126" priority="129" operator="lessThan">
      <formula>$AN$354</formula>
    </cfRule>
  </conditionalFormatting>
  <conditionalFormatting sqref="AP355:AQ355">
    <cfRule type="cellIs" dxfId="125" priority="128" operator="lessThan">
      <formula>$AN$355</formula>
    </cfRule>
  </conditionalFormatting>
  <conditionalFormatting sqref="AP356:AQ356">
    <cfRule type="cellIs" dxfId="124" priority="127" operator="lessThan">
      <formula>$AN$356</formula>
    </cfRule>
  </conditionalFormatting>
  <conditionalFormatting sqref="AP357:AQ357">
    <cfRule type="cellIs" dxfId="123" priority="126" operator="lessThan">
      <formula>$AN$357</formula>
    </cfRule>
  </conditionalFormatting>
  <conditionalFormatting sqref="AP358:AQ358">
    <cfRule type="cellIs" dxfId="122" priority="125" operator="lessThan">
      <formula>$AN$358</formula>
    </cfRule>
  </conditionalFormatting>
  <conditionalFormatting sqref="AP359:AQ359">
    <cfRule type="cellIs" dxfId="121" priority="124" operator="lessThan">
      <formula>$AN$359</formula>
    </cfRule>
  </conditionalFormatting>
  <conditionalFormatting sqref="AP376:AQ376">
    <cfRule type="cellIs" dxfId="120" priority="123" operator="lessThan">
      <formula>$AN$376</formula>
    </cfRule>
  </conditionalFormatting>
  <conditionalFormatting sqref="AP377:AQ377">
    <cfRule type="cellIs" dxfId="119" priority="122" operator="lessThan">
      <formula>$AN$377</formula>
    </cfRule>
  </conditionalFormatting>
  <conditionalFormatting sqref="AP378:AQ378">
    <cfRule type="cellIs" dxfId="118" priority="121" operator="lessThan">
      <formula>$AN$378</formula>
    </cfRule>
  </conditionalFormatting>
  <conditionalFormatting sqref="AP379:AQ379">
    <cfRule type="cellIs" dxfId="117" priority="120" operator="lessThan">
      <formula>$AN$379</formula>
    </cfRule>
  </conditionalFormatting>
  <conditionalFormatting sqref="AP380:AQ380">
    <cfRule type="cellIs" dxfId="116" priority="119" operator="lessThan">
      <formula>$AN$380</formula>
    </cfRule>
  </conditionalFormatting>
  <conditionalFormatting sqref="AP381:AQ381">
    <cfRule type="cellIs" dxfId="115" priority="118" operator="lessThan">
      <formula>$AN$381</formula>
    </cfRule>
  </conditionalFormatting>
  <conditionalFormatting sqref="AP382:AQ382">
    <cfRule type="cellIs" dxfId="114" priority="117" operator="lessThan">
      <formula>$AN$382</formula>
    </cfRule>
  </conditionalFormatting>
  <conditionalFormatting sqref="AP383:AQ383">
    <cfRule type="cellIs" dxfId="113" priority="116" operator="lessThan">
      <formula>$AN$383</formula>
    </cfRule>
  </conditionalFormatting>
  <conditionalFormatting sqref="AP384:AQ384">
    <cfRule type="cellIs" dxfId="112" priority="115" operator="lessThan">
      <formula>$AN$384</formula>
    </cfRule>
  </conditionalFormatting>
  <conditionalFormatting sqref="AP385:AQ385">
    <cfRule type="cellIs" dxfId="111" priority="114" operator="lessThan">
      <formula>$AN$385</formula>
    </cfRule>
  </conditionalFormatting>
  <conditionalFormatting sqref="AP386:AQ386">
    <cfRule type="cellIs" dxfId="110" priority="113" operator="lessThan">
      <formula>$AN$386</formula>
    </cfRule>
  </conditionalFormatting>
  <conditionalFormatting sqref="AP387:AQ387">
    <cfRule type="cellIs" dxfId="109" priority="112" operator="lessThan">
      <formula>$AN$387</formula>
    </cfRule>
  </conditionalFormatting>
  <conditionalFormatting sqref="AP388:AQ388">
    <cfRule type="cellIs" dxfId="108" priority="111" operator="lessThan">
      <formula>$AN$388</formula>
    </cfRule>
  </conditionalFormatting>
  <conditionalFormatting sqref="AP136">
    <cfRule type="cellIs" dxfId="107" priority="54" operator="lessThan">
      <formula>$AE$89</formula>
    </cfRule>
  </conditionalFormatting>
  <conditionalFormatting sqref="AP74:AQ74">
    <cfRule type="cellIs" dxfId="106" priority="110" operator="lessThan">
      <formula>$AN$74</formula>
    </cfRule>
  </conditionalFormatting>
  <conditionalFormatting sqref="AP77:AQ77">
    <cfRule type="cellIs" dxfId="105" priority="109" operator="lessThan">
      <formula>$AN$77</formula>
    </cfRule>
  </conditionalFormatting>
  <conditionalFormatting sqref="AP79:AQ79">
    <cfRule type="cellIs" dxfId="104" priority="108" operator="lessThan">
      <formula>$AN$79</formula>
    </cfRule>
  </conditionalFormatting>
  <conditionalFormatting sqref="AP82:AQ82">
    <cfRule type="cellIs" dxfId="103" priority="106" operator="lessThan">
      <formula>$AN$82</formula>
    </cfRule>
  </conditionalFormatting>
  <conditionalFormatting sqref="AP83:AQ83">
    <cfRule type="cellIs" dxfId="102" priority="105" operator="lessThan">
      <formula>$AN$83</formula>
    </cfRule>
  </conditionalFormatting>
  <conditionalFormatting sqref="AP84:AQ84">
    <cfRule type="cellIs" dxfId="101" priority="104" operator="lessThan">
      <formula>$AN$84</formula>
    </cfRule>
  </conditionalFormatting>
  <conditionalFormatting sqref="AP85:AQ85">
    <cfRule type="cellIs" dxfId="100" priority="103" operator="lessThan">
      <formula>$AN$85</formula>
    </cfRule>
  </conditionalFormatting>
  <conditionalFormatting sqref="AP106:AQ106">
    <cfRule type="cellIs" dxfId="99" priority="102" operator="lessThan">
      <formula>$AN$106</formula>
    </cfRule>
  </conditionalFormatting>
  <conditionalFormatting sqref="AP111:AQ111">
    <cfRule type="cellIs" dxfId="98" priority="99" operator="lessThan">
      <formula>$AN$111</formula>
    </cfRule>
  </conditionalFormatting>
  <conditionalFormatting sqref="AP112:AQ112">
    <cfRule type="cellIs" dxfId="97" priority="98" operator="lessThan">
      <formula>$AN$112</formula>
    </cfRule>
  </conditionalFormatting>
  <conditionalFormatting sqref="AP113:AQ113">
    <cfRule type="cellIs" dxfId="96" priority="97" operator="lessThan">
      <formula>$AN$113</formula>
    </cfRule>
  </conditionalFormatting>
  <conditionalFormatting sqref="AP114:AQ114">
    <cfRule type="cellIs" dxfId="95" priority="96" operator="lessThan">
      <formula>$AN$114</formula>
    </cfRule>
  </conditionalFormatting>
  <conditionalFormatting sqref="AP135:AQ135">
    <cfRule type="cellIs" dxfId="94" priority="94" operator="lessThan">
      <formula>$AN$191</formula>
    </cfRule>
  </conditionalFormatting>
  <conditionalFormatting sqref="AP137:AQ137">
    <cfRule type="cellIs" dxfId="93" priority="93" operator="lessThan">
      <formula>$AN$193</formula>
    </cfRule>
  </conditionalFormatting>
  <conditionalFormatting sqref="AP138:AQ138">
    <cfRule type="cellIs" dxfId="92" priority="92" operator="lessThan">
      <formula>$AN$194</formula>
    </cfRule>
  </conditionalFormatting>
  <conditionalFormatting sqref="AP140:AQ140">
    <cfRule type="cellIs" dxfId="91" priority="91" operator="lessThan">
      <formula>$AN$196</formula>
    </cfRule>
  </conditionalFormatting>
  <conditionalFormatting sqref="AP141:AQ141">
    <cfRule type="cellIs" dxfId="90" priority="90" operator="lessThan">
      <formula>$AN$197</formula>
    </cfRule>
  </conditionalFormatting>
  <conditionalFormatting sqref="AP142:AQ142">
    <cfRule type="cellIs" dxfId="89" priority="89" operator="lessThan">
      <formula>$AN$198</formula>
    </cfRule>
  </conditionalFormatting>
  <conditionalFormatting sqref="AP143:AQ143">
    <cfRule type="cellIs" dxfId="88" priority="88" operator="lessThan">
      <formula>$AN$199</formula>
    </cfRule>
  </conditionalFormatting>
  <conditionalFormatting sqref="AP144:AQ144">
    <cfRule type="cellIs" dxfId="87" priority="87" operator="lessThan">
      <formula>$AN$200</formula>
    </cfRule>
  </conditionalFormatting>
  <conditionalFormatting sqref="AP166:AQ166">
    <cfRule type="cellIs" dxfId="86" priority="84" operator="lessThan">
      <formula>$AN$222</formula>
    </cfRule>
  </conditionalFormatting>
  <conditionalFormatting sqref="AP167:AQ167">
    <cfRule type="cellIs" dxfId="85" priority="83" operator="lessThan">
      <formula>$AN$223</formula>
    </cfRule>
  </conditionalFormatting>
  <conditionalFormatting sqref="AP168:AQ168">
    <cfRule type="cellIs" dxfId="84" priority="82" operator="lessThan">
      <formula>$AN$224</formula>
    </cfRule>
  </conditionalFormatting>
  <conditionalFormatting sqref="AP169:AQ169">
    <cfRule type="cellIs" dxfId="83" priority="81" operator="lessThan">
      <formula>$AN$225</formula>
    </cfRule>
  </conditionalFormatting>
  <conditionalFormatting sqref="AP170:AQ170">
    <cfRule type="cellIs" dxfId="82" priority="80" operator="lessThan">
      <formula>$AN$226</formula>
    </cfRule>
  </conditionalFormatting>
  <conditionalFormatting sqref="AP171:AQ171">
    <cfRule type="cellIs" dxfId="81" priority="79" operator="lessThan">
      <formula>$AN$227</formula>
    </cfRule>
  </conditionalFormatting>
  <conditionalFormatting sqref="AP172:AQ172">
    <cfRule type="cellIs" dxfId="80" priority="78" operator="lessThan">
      <formula>$AN$228</formula>
    </cfRule>
  </conditionalFormatting>
  <conditionalFormatting sqref="AQ190">
    <cfRule type="cellIs" dxfId="79" priority="74" operator="lessThan">
      <formula>$AN$219</formula>
    </cfRule>
  </conditionalFormatting>
  <conditionalFormatting sqref="AP192:AQ192">
    <cfRule type="cellIs" dxfId="78" priority="72" operator="lessThan">
      <formula>$AN$221</formula>
    </cfRule>
  </conditionalFormatting>
  <conditionalFormatting sqref="AP193:AQ193">
    <cfRule type="cellIs" dxfId="77" priority="71" operator="lessThan">
      <formula>$AN$222</formula>
    </cfRule>
  </conditionalFormatting>
  <conditionalFormatting sqref="AP194:AQ194">
    <cfRule type="cellIs" dxfId="76" priority="70" operator="lessThan">
      <formula>$AN$223</formula>
    </cfRule>
  </conditionalFormatting>
  <conditionalFormatting sqref="AP196:AQ196">
    <cfRule type="cellIs" dxfId="75" priority="69" operator="lessThan">
      <formula>$AN$225</formula>
    </cfRule>
  </conditionalFormatting>
  <conditionalFormatting sqref="AP197:AQ197">
    <cfRule type="cellIs" dxfId="74" priority="68" operator="lessThan">
      <formula>$AN$226</formula>
    </cfRule>
  </conditionalFormatting>
  <conditionalFormatting sqref="AP198:AQ198">
    <cfRule type="cellIs" dxfId="73" priority="67" operator="lessThan">
      <formula>$AN$227</formula>
    </cfRule>
  </conditionalFormatting>
  <conditionalFormatting sqref="AP199:AQ199">
    <cfRule type="cellIs" dxfId="72" priority="66" operator="lessThan">
      <formula>$AN$228</formula>
    </cfRule>
  </conditionalFormatting>
  <conditionalFormatting sqref="AP221:AQ221">
    <cfRule type="cellIs" dxfId="71" priority="62" operator="lessThan">
      <formula>$AN$222</formula>
    </cfRule>
  </conditionalFormatting>
  <conditionalFormatting sqref="AP222:AQ222">
    <cfRule type="cellIs" dxfId="70" priority="61" operator="lessThan">
      <formula>$AN$223</formula>
    </cfRule>
  </conditionalFormatting>
  <conditionalFormatting sqref="AP223:AQ223">
    <cfRule type="cellIs" dxfId="69" priority="60" operator="lessThan">
      <formula>$AN$224</formula>
    </cfRule>
  </conditionalFormatting>
  <conditionalFormatting sqref="AP224:AQ224">
    <cfRule type="cellIs" dxfId="68" priority="59" operator="lessThan">
      <formula>$AN$225</formula>
    </cfRule>
  </conditionalFormatting>
  <conditionalFormatting sqref="AP225:AQ225">
    <cfRule type="cellIs" dxfId="67" priority="58" operator="lessThan">
      <formula>$AN$226</formula>
    </cfRule>
  </conditionalFormatting>
  <conditionalFormatting sqref="AP226:AQ226">
    <cfRule type="cellIs" dxfId="66" priority="57" operator="lessThan">
      <formula>$AN$227</formula>
    </cfRule>
  </conditionalFormatting>
  <conditionalFormatting sqref="AP227:AQ227">
    <cfRule type="cellIs" dxfId="65" priority="56" operator="lessThan">
      <formula>$AN$228</formula>
    </cfRule>
  </conditionalFormatting>
  <conditionalFormatting sqref="J289">
    <cfRule type="cellIs" dxfId="64" priority="53" operator="greaterThan">
      <formula>$I$289</formula>
    </cfRule>
  </conditionalFormatting>
  <conditionalFormatting sqref="AP404:AQ404">
    <cfRule type="cellIs" dxfId="63" priority="52" operator="lessThan">
      <formula>$AN$289</formula>
    </cfRule>
  </conditionalFormatting>
  <conditionalFormatting sqref="AP405:AQ405">
    <cfRule type="cellIs" dxfId="62" priority="51" operator="lessThan">
      <formula>$AN$290</formula>
    </cfRule>
  </conditionalFormatting>
  <conditionalFormatting sqref="AP406:AQ407">
    <cfRule type="cellIs" dxfId="61" priority="50" operator="lessThan">
      <formula>$AN$291</formula>
    </cfRule>
  </conditionalFormatting>
  <conditionalFormatting sqref="AP408:AQ408">
    <cfRule type="cellIs" dxfId="60" priority="49" operator="lessThan">
      <formula>$AN$293</formula>
    </cfRule>
  </conditionalFormatting>
  <conditionalFormatting sqref="AP409:AQ409">
    <cfRule type="cellIs" dxfId="59" priority="48" operator="lessThan">
      <formula>$AN$294</formula>
    </cfRule>
  </conditionalFormatting>
  <conditionalFormatting sqref="AP410:AQ410">
    <cfRule type="cellIs" dxfId="58" priority="47" operator="lessThan">
      <formula>$AN$295</formula>
    </cfRule>
  </conditionalFormatting>
  <conditionalFormatting sqref="AP411:AQ411">
    <cfRule type="cellIs" dxfId="57" priority="46" operator="lessThan">
      <formula>$AN$296</formula>
    </cfRule>
  </conditionalFormatting>
  <conditionalFormatting sqref="AP412:AQ412">
    <cfRule type="cellIs" dxfId="56" priority="45" operator="lessThan">
      <formula>$AN$297</formula>
    </cfRule>
  </conditionalFormatting>
  <conditionalFormatting sqref="AP413:AQ413">
    <cfRule type="cellIs" dxfId="55" priority="44" operator="lessThan">
      <formula>$AN$298</formula>
    </cfRule>
  </conditionalFormatting>
  <conditionalFormatting sqref="AP414:AQ414">
    <cfRule type="cellIs" dxfId="54" priority="43" operator="lessThan">
      <formula>$AN$299</formula>
    </cfRule>
  </conditionalFormatting>
  <conditionalFormatting sqref="AP415:AQ415">
    <cfRule type="cellIs" dxfId="53" priority="42" operator="lessThan">
      <formula>$AN$300</formula>
    </cfRule>
  </conditionalFormatting>
  <conditionalFormatting sqref="AP416:AQ416">
    <cfRule type="cellIs" dxfId="52" priority="41" operator="lessThan">
      <formula>$AN$301</formula>
    </cfRule>
  </conditionalFormatting>
  <conditionalFormatting sqref="AP434:AQ434">
    <cfRule type="cellIs" dxfId="51" priority="40" operator="lessThan">
      <formula>$AN$319</formula>
    </cfRule>
  </conditionalFormatting>
  <conditionalFormatting sqref="AP435:AQ435">
    <cfRule type="cellIs" dxfId="50" priority="39" operator="lessThan">
      <formula>$AN$320</formula>
    </cfRule>
  </conditionalFormatting>
  <conditionalFormatting sqref="AP436:AQ436">
    <cfRule type="cellIs" dxfId="49" priority="38" operator="lessThan">
      <formula>$AN$321</formula>
    </cfRule>
  </conditionalFormatting>
  <conditionalFormatting sqref="AP437:AQ437">
    <cfRule type="cellIs" dxfId="48" priority="37" operator="lessThan">
      <formula>$AN$322</formula>
    </cfRule>
  </conditionalFormatting>
  <conditionalFormatting sqref="AP438:AQ438">
    <cfRule type="cellIs" dxfId="47" priority="36" operator="lessThan">
      <formula>$AN$323</formula>
    </cfRule>
  </conditionalFormatting>
  <conditionalFormatting sqref="AP439:AQ439">
    <cfRule type="cellIs" dxfId="46" priority="35" operator="lessThan">
      <formula>$AN$324</formula>
    </cfRule>
  </conditionalFormatting>
  <conditionalFormatting sqref="AP440:AQ440">
    <cfRule type="cellIs" dxfId="45" priority="33" operator="lessThan">
      <formula>$AN$325</formula>
    </cfRule>
    <cfRule type="cellIs" dxfId="44" priority="34" operator="lessThan">
      <formula>$AN$325</formula>
    </cfRule>
  </conditionalFormatting>
  <conditionalFormatting sqref="AP441:AQ441">
    <cfRule type="cellIs" dxfId="43" priority="32" operator="lessThan">
      <formula>$AN$326</formula>
    </cfRule>
  </conditionalFormatting>
  <conditionalFormatting sqref="AP442:AQ442">
    <cfRule type="cellIs" dxfId="42" priority="31" operator="lessThan">
      <formula>$AN$327</formula>
    </cfRule>
  </conditionalFormatting>
  <conditionalFormatting sqref="AP443:AQ443">
    <cfRule type="cellIs" dxfId="41" priority="30" operator="lessThan">
      <formula>$AN$328</formula>
    </cfRule>
  </conditionalFormatting>
  <conditionalFormatting sqref="AP444:AQ444">
    <cfRule type="cellIs" dxfId="40" priority="29" operator="lessThan">
      <formula>$AN$329</formula>
    </cfRule>
  </conditionalFormatting>
  <conditionalFormatting sqref="AP445:AQ445">
    <cfRule type="cellIs" dxfId="39" priority="28" operator="lessThan">
      <formula>$AN$330</formula>
    </cfRule>
  </conditionalFormatting>
  <conditionalFormatting sqref="AP462:AQ462">
    <cfRule type="cellIs" dxfId="38" priority="27" operator="lessThan">
      <formula>$AN$347</formula>
    </cfRule>
  </conditionalFormatting>
  <conditionalFormatting sqref="AP463:AQ463">
    <cfRule type="cellIs" dxfId="37" priority="26" operator="lessThan">
      <formula>$AN$348</formula>
    </cfRule>
  </conditionalFormatting>
  <conditionalFormatting sqref="AP464:AQ464">
    <cfRule type="cellIs" dxfId="36" priority="25" operator="lessThan">
      <formula>$AN$349</formula>
    </cfRule>
  </conditionalFormatting>
  <conditionalFormatting sqref="AP465:AQ465">
    <cfRule type="cellIs" dxfId="35" priority="24" operator="lessThan">
      <formula>$AN$350</formula>
    </cfRule>
  </conditionalFormatting>
  <conditionalFormatting sqref="AP466:AQ466">
    <cfRule type="cellIs" dxfId="34" priority="23" operator="lessThan">
      <formula>$AN$351</formula>
    </cfRule>
  </conditionalFormatting>
  <conditionalFormatting sqref="AP467:AQ467">
    <cfRule type="cellIs" dxfId="33" priority="22" operator="lessThan">
      <formula>$AN$352</formula>
    </cfRule>
  </conditionalFormatting>
  <conditionalFormatting sqref="AP468:AQ468">
    <cfRule type="cellIs" dxfId="32" priority="21" operator="lessThan">
      <formula>$AN$353</formula>
    </cfRule>
  </conditionalFormatting>
  <conditionalFormatting sqref="AP469:AQ469">
    <cfRule type="cellIs" dxfId="31" priority="20" operator="lessThan">
      <formula>$AN$354</formula>
    </cfRule>
  </conditionalFormatting>
  <conditionalFormatting sqref="AP470:AQ470">
    <cfRule type="cellIs" dxfId="30" priority="19" operator="lessThan">
      <formula>$AN$355</formula>
    </cfRule>
  </conditionalFormatting>
  <conditionalFormatting sqref="AP471:AQ471">
    <cfRule type="cellIs" dxfId="29" priority="18" operator="lessThan">
      <formula>$AN$356</formula>
    </cfRule>
  </conditionalFormatting>
  <conditionalFormatting sqref="AP472:AQ472">
    <cfRule type="cellIs" dxfId="28" priority="17" operator="lessThan">
      <formula>$AN$357</formula>
    </cfRule>
  </conditionalFormatting>
  <conditionalFormatting sqref="AP473:AQ473">
    <cfRule type="cellIs" dxfId="27" priority="16" operator="lessThan">
      <formula>$AN$358</formula>
    </cfRule>
  </conditionalFormatting>
  <conditionalFormatting sqref="AP474:AQ474">
    <cfRule type="cellIs" dxfId="26" priority="15" operator="lessThan">
      <formula>$AN$359</formula>
    </cfRule>
  </conditionalFormatting>
  <conditionalFormatting sqref="AP491:AQ491">
    <cfRule type="cellIs" dxfId="25" priority="14" operator="lessThan">
      <formula>$AN$376</formula>
    </cfRule>
  </conditionalFormatting>
  <conditionalFormatting sqref="AP492:AQ492">
    <cfRule type="cellIs" dxfId="24" priority="13" operator="lessThan">
      <formula>$AN$377</formula>
    </cfRule>
  </conditionalFormatting>
  <conditionalFormatting sqref="AP493:AQ493">
    <cfRule type="cellIs" dxfId="23" priority="12" operator="lessThan">
      <formula>$AN$378</formula>
    </cfRule>
  </conditionalFormatting>
  <conditionalFormatting sqref="AP494:AQ494">
    <cfRule type="cellIs" dxfId="22" priority="11" operator="lessThan">
      <formula>$AN$379</formula>
    </cfRule>
  </conditionalFormatting>
  <conditionalFormatting sqref="AP495:AQ495">
    <cfRule type="cellIs" dxfId="21" priority="10" operator="lessThan">
      <formula>$AN$380</formula>
    </cfRule>
  </conditionalFormatting>
  <conditionalFormatting sqref="AP496:AQ496">
    <cfRule type="cellIs" dxfId="20" priority="9" operator="lessThan">
      <formula>$AN$381</formula>
    </cfRule>
  </conditionalFormatting>
  <conditionalFormatting sqref="AP497:AQ497">
    <cfRule type="cellIs" dxfId="19" priority="8" operator="lessThan">
      <formula>$AN$382</formula>
    </cfRule>
  </conditionalFormatting>
  <conditionalFormatting sqref="AP498:AQ498">
    <cfRule type="cellIs" dxfId="18" priority="7" operator="lessThan">
      <formula>$AN$383</formula>
    </cfRule>
  </conditionalFormatting>
  <conditionalFormatting sqref="AP499:AQ499">
    <cfRule type="cellIs" dxfId="17" priority="6" operator="lessThan">
      <formula>$AN$384</formula>
    </cfRule>
  </conditionalFormatting>
  <conditionalFormatting sqref="AP500:AQ500">
    <cfRule type="cellIs" dxfId="16" priority="5" operator="lessThan">
      <formula>$AN$385</formula>
    </cfRule>
  </conditionalFormatting>
  <conditionalFormatting sqref="AP501:AQ501">
    <cfRule type="cellIs" dxfId="15" priority="4" operator="lessThan">
      <formula>$AN$386</formula>
    </cfRule>
  </conditionalFormatting>
  <conditionalFormatting sqref="AP502:AQ502">
    <cfRule type="cellIs" dxfId="14" priority="3" operator="lessThan">
      <formula>$AN$387</formula>
    </cfRule>
  </conditionalFormatting>
  <conditionalFormatting sqref="AP503:AQ503">
    <cfRule type="cellIs" dxfId="13" priority="2" operator="lessThan">
      <formula>$AN$388</formula>
    </cfRule>
  </conditionalFormatting>
  <conditionalFormatting sqref="J404">
    <cfRule type="cellIs" dxfId="12" priority="1" operator="greaterThan">
      <formula>$I$289</formula>
    </cfRule>
  </conditionalFormatting>
  <hyperlinks>
    <hyperlink ref="O46" r:id="rId1" display="https://dms.giz.de/dms/llisapi.dll?func=ll&amp;objaction=overview&amp;objid=105989011"/>
    <hyperlink ref="I46" r:id="rId2" display="https://dms.giz.de/dms/llisapi.dll?func=ll&amp;objaction=overview&amp;objid=105988225"/>
  </hyperlinks>
  <pageMargins left="0.7" right="0.7" top="0.78740157499999996" bottom="0.78740157499999996" header="0.3" footer="0.3"/>
  <pageSetup paperSize="9"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C000"/>
  </sheetPr>
  <dimension ref="B1:N231"/>
  <sheetViews>
    <sheetView workbookViewId="0">
      <selection activeCell="B17" sqref="B17"/>
    </sheetView>
  </sheetViews>
  <sheetFormatPr baseColWidth="10" defaultColWidth="9.140625" defaultRowHeight="15" customHeight="1" zeroHeight="1" outlineLevelRow="1" x14ac:dyDescent="0.2"/>
  <cols>
    <col min="1" max="1" width="2.85546875" style="21" customWidth="1"/>
    <col min="2" max="2" width="20" style="21" customWidth="1"/>
    <col min="3" max="3" width="1.42578125" style="21" customWidth="1"/>
    <col min="4" max="4" width="20" style="21" customWidth="1"/>
    <col min="5" max="5" width="2.140625" style="21" customWidth="1"/>
    <col min="6" max="6" width="9.140625" style="21" customWidth="1"/>
    <col min="7" max="8" width="9.140625" style="21"/>
    <col min="9" max="9" width="2.140625" style="21" customWidth="1"/>
    <col min="10" max="10" width="20" style="21" customWidth="1"/>
    <col min="11" max="11" width="1.42578125" style="21" customWidth="1"/>
    <col min="12" max="12" width="20" style="21" customWidth="1"/>
    <col min="13" max="13" width="1.42578125" style="21" customWidth="1"/>
    <col min="14" max="16384" width="9.140625" style="21"/>
  </cols>
  <sheetData>
    <row r="1" spans="2:12" ht="24" customHeight="1" x14ac:dyDescent="0.2"/>
    <row r="2" spans="2:12" ht="24.75" customHeight="1" x14ac:dyDescent="0.2"/>
    <row r="3" spans="2:12" ht="24.75" customHeight="1" x14ac:dyDescent="0.2">
      <c r="B3" s="552" t="s">
        <v>66</v>
      </c>
      <c r="C3" s="552"/>
      <c r="D3" s="552"/>
      <c r="E3" s="552"/>
      <c r="F3" s="552"/>
      <c r="G3" s="552"/>
    </row>
    <row r="4" spans="2:12" ht="24.75" customHeight="1" x14ac:dyDescent="0.2">
      <c r="B4" s="550" t="s">
        <v>42</v>
      </c>
      <c r="C4" s="551"/>
      <c r="D4" s="551"/>
      <c r="E4" s="551"/>
      <c r="F4" s="551"/>
    </row>
    <row r="5" spans="2:12" ht="19.5" customHeight="1" x14ac:dyDescent="0.2">
      <c r="B5" s="21" t="s">
        <v>201</v>
      </c>
    </row>
    <row r="6" spans="2:12" ht="26.45" hidden="1" customHeight="1" outlineLevel="1" x14ac:dyDescent="0.35">
      <c r="B6" s="23" t="s">
        <v>42</v>
      </c>
      <c r="C6" s="24"/>
      <c r="D6" s="24"/>
      <c r="E6" s="24"/>
      <c r="F6" s="24"/>
      <c r="G6" s="24"/>
      <c r="H6" s="24"/>
      <c r="I6" s="24"/>
      <c r="J6" s="24"/>
      <c r="K6" s="24"/>
      <c r="L6" s="24"/>
    </row>
    <row r="7" spans="2:12" ht="47.25" hidden="1" customHeight="1" outlineLevel="1" x14ac:dyDescent="0.2">
      <c r="B7" s="555" t="s">
        <v>203</v>
      </c>
      <c r="C7" s="555"/>
      <c r="D7" s="555"/>
      <c r="E7" s="555"/>
      <c r="F7" s="555"/>
      <c r="G7" s="555"/>
      <c r="H7" s="555"/>
      <c r="I7" s="555"/>
      <c r="J7" s="555"/>
      <c r="K7" s="555"/>
      <c r="L7" s="555"/>
    </row>
    <row r="8" spans="2:12" ht="9" hidden="1" customHeight="1" outlineLevel="1" x14ac:dyDescent="0.35">
      <c r="B8" s="23"/>
      <c r="C8" s="24"/>
      <c r="D8" s="24"/>
      <c r="E8" s="24"/>
      <c r="F8" s="24"/>
      <c r="G8" s="24"/>
      <c r="H8" s="24"/>
      <c r="I8" s="24"/>
      <c r="J8" s="24"/>
      <c r="K8" s="24"/>
      <c r="L8" s="24"/>
    </row>
    <row r="9" spans="2:12" ht="47.25" hidden="1" customHeight="1" outlineLevel="1" x14ac:dyDescent="0.2">
      <c r="B9" s="25" t="s">
        <v>43</v>
      </c>
      <c r="C9" s="556" t="s">
        <v>44</v>
      </c>
      <c r="D9" s="556"/>
      <c r="E9" s="556"/>
      <c r="F9" s="556"/>
      <c r="G9" s="556"/>
      <c r="H9" s="556"/>
      <c r="I9" s="556"/>
      <c r="J9" s="556"/>
      <c r="K9" s="556"/>
      <c r="L9" s="556"/>
    </row>
    <row r="10" spans="2:12" ht="33" hidden="1" customHeight="1" outlineLevel="1" x14ac:dyDescent="0.2">
      <c r="B10" s="25" t="s">
        <v>45</v>
      </c>
      <c r="C10" s="556" t="s">
        <v>46</v>
      </c>
      <c r="D10" s="556"/>
      <c r="E10" s="556"/>
      <c r="F10" s="556"/>
      <c r="G10" s="556"/>
      <c r="H10" s="556"/>
      <c r="I10" s="556"/>
      <c r="J10" s="556"/>
      <c r="K10" s="556"/>
      <c r="L10" s="556"/>
    </row>
    <row r="11" spans="2:12" ht="64.5" hidden="1" customHeight="1" outlineLevel="1" x14ac:dyDescent="0.2">
      <c r="B11" s="25"/>
      <c r="C11" s="556" t="s">
        <v>47</v>
      </c>
      <c r="D11" s="556"/>
      <c r="E11" s="556"/>
      <c r="F11" s="556"/>
      <c r="G11" s="556"/>
      <c r="H11" s="556"/>
      <c r="I11" s="556"/>
      <c r="J11" s="556"/>
      <c r="K11" s="556"/>
      <c r="L11" s="556"/>
    </row>
    <row r="12" spans="2:12" ht="48.75" hidden="1" customHeight="1" outlineLevel="1" x14ac:dyDescent="0.2">
      <c r="B12" s="25" t="s">
        <v>202</v>
      </c>
      <c r="C12" s="556" t="s">
        <v>204</v>
      </c>
      <c r="D12" s="556"/>
      <c r="E12" s="556"/>
      <c r="F12" s="556"/>
      <c r="G12" s="556"/>
      <c r="H12" s="556"/>
      <c r="I12" s="556"/>
      <c r="J12" s="556"/>
      <c r="K12" s="556"/>
      <c r="L12" s="556"/>
    </row>
    <row r="13" spans="2:12" ht="79.900000000000006" hidden="1" customHeight="1" outlineLevel="1" x14ac:dyDescent="0.2">
      <c r="B13" s="25" t="s">
        <v>48</v>
      </c>
      <c r="C13" s="556" t="s">
        <v>205</v>
      </c>
      <c r="D13" s="556"/>
      <c r="E13" s="556"/>
      <c r="F13" s="556"/>
      <c r="G13" s="556"/>
      <c r="H13" s="556"/>
      <c r="I13" s="556"/>
      <c r="J13" s="556"/>
      <c r="K13" s="556"/>
      <c r="L13" s="556"/>
    </row>
    <row r="14" spans="2:12" ht="29.25" hidden="1" customHeight="1" outlineLevel="1" x14ac:dyDescent="0.2">
      <c r="C14" s="556" t="s">
        <v>49</v>
      </c>
      <c r="D14" s="556"/>
      <c r="E14" s="556"/>
      <c r="F14" s="556"/>
      <c r="G14" s="556"/>
      <c r="H14" s="556"/>
      <c r="I14" s="556"/>
      <c r="J14" s="556"/>
      <c r="K14" s="556"/>
      <c r="L14" s="556"/>
    </row>
    <row r="15" spans="2:12" ht="29.25" hidden="1" customHeight="1" outlineLevel="1" x14ac:dyDescent="0.2">
      <c r="B15" s="26" t="s">
        <v>50</v>
      </c>
      <c r="C15" s="27"/>
      <c r="D15" s="27"/>
      <c r="E15" s="27"/>
      <c r="F15" s="27"/>
      <c r="G15" s="27"/>
      <c r="H15" s="27"/>
      <c r="I15" s="27"/>
      <c r="J15" s="27"/>
      <c r="K15" s="27"/>
      <c r="L15" s="27"/>
    </row>
    <row r="16" spans="2:12" ht="12.75" collapsed="1" x14ac:dyDescent="0.2"/>
    <row r="17" spans="2:12" x14ac:dyDescent="0.2">
      <c r="B17" s="180" t="s">
        <v>220</v>
      </c>
    </row>
    <row r="18" spans="2:12" x14ac:dyDescent="0.2">
      <c r="B18" s="25"/>
    </row>
    <row r="19" spans="2:12" s="14" customFormat="1" x14ac:dyDescent="0.25">
      <c r="B19" s="557" t="s">
        <v>43</v>
      </c>
      <c r="C19" s="557"/>
      <c r="D19" s="557"/>
      <c r="E19" s="557"/>
      <c r="F19" s="557"/>
      <c r="G19" s="557"/>
      <c r="H19" s="557"/>
      <c r="I19" s="557"/>
      <c r="J19" s="557"/>
      <c r="K19" s="557"/>
      <c r="L19" s="557"/>
    </row>
    <row r="20" spans="2:12" s="14" customFormat="1" ht="12.75" x14ac:dyDescent="0.2"/>
    <row r="21" spans="2:12" s="28" customFormat="1" ht="15" customHeight="1" x14ac:dyDescent="0.25">
      <c r="B21" s="558" t="s">
        <v>45</v>
      </c>
      <c r="C21" s="558"/>
      <c r="D21" s="558"/>
      <c r="J21" s="29" t="s">
        <v>200</v>
      </c>
      <c r="K21" s="14"/>
      <c r="L21" s="30" t="s">
        <v>48</v>
      </c>
    </row>
    <row r="22" spans="2:12" s="14" customFormat="1" ht="7.5" customHeight="1" x14ac:dyDescent="0.2"/>
    <row r="23" spans="2:12" ht="30" customHeight="1" x14ac:dyDescent="0.2">
      <c r="B23" s="64" t="s">
        <v>51</v>
      </c>
      <c r="D23" s="65"/>
      <c r="J23" s="31"/>
      <c r="L23" s="32"/>
    </row>
    <row r="24" spans="2:12" ht="7.5" customHeight="1" x14ac:dyDescent="0.2">
      <c r="B24" s="33"/>
      <c r="D24" s="34"/>
      <c r="J24" s="33"/>
      <c r="L24" s="34"/>
    </row>
    <row r="25" spans="2:12" ht="30" customHeight="1" x14ac:dyDescent="0.2">
      <c r="D25" s="66"/>
      <c r="J25" s="31"/>
      <c r="L25" s="32"/>
    </row>
    <row r="26" spans="2:12" ht="7.5" customHeight="1" x14ac:dyDescent="0.2">
      <c r="F26" s="33"/>
      <c r="G26" s="33"/>
      <c r="H26" s="33"/>
    </row>
    <row r="27" spans="2:12" ht="30" customHeight="1" x14ac:dyDescent="0.2">
      <c r="B27" s="64" t="s">
        <v>52</v>
      </c>
      <c r="D27" s="65"/>
      <c r="J27" s="31"/>
      <c r="L27" s="32"/>
    </row>
    <row r="28" spans="2:12" ht="7.5" customHeight="1" x14ac:dyDescent="0.2"/>
    <row r="29" spans="2:12" ht="30" customHeight="1" x14ac:dyDescent="0.2">
      <c r="D29" s="66"/>
      <c r="F29" s="546"/>
      <c r="G29" s="546"/>
      <c r="H29" s="546"/>
      <c r="J29" s="31"/>
      <c r="L29" s="32"/>
    </row>
    <row r="30" spans="2:12" ht="7.5" customHeight="1" x14ac:dyDescent="0.2"/>
    <row r="31" spans="2:12" ht="30" customHeight="1" x14ac:dyDescent="0.2">
      <c r="B31" s="64" t="s">
        <v>53</v>
      </c>
      <c r="D31" s="65"/>
      <c r="J31" s="31"/>
      <c r="L31" s="32"/>
    </row>
    <row r="32" spans="2:12" ht="7.5" customHeight="1" x14ac:dyDescent="0.2"/>
    <row r="33" spans="2:13" ht="30" customHeight="1" x14ac:dyDescent="0.2">
      <c r="D33" s="66"/>
      <c r="J33" s="31"/>
      <c r="L33" s="32"/>
    </row>
    <row r="34" spans="2:13" ht="7.5" customHeight="1" x14ac:dyDescent="0.2"/>
    <row r="35" spans="2:13" ht="30" customHeight="1" x14ac:dyDescent="0.2">
      <c r="B35" s="64"/>
      <c r="D35" s="65"/>
      <c r="J35" s="31"/>
      <c r="L35" s="32"/>
    </row>
    <row r="36" spans="2:13" ht="7.5" customHeight="1" x14ac:dyDescent="0.2"/>
    <row r="37" spans="2:13" ht="30" customHeight="1" x14ac:dyDescent="0.2">
      <c r="D37" s="66"/>
      <c r="J37" s="31"/>
      <c r="L37" s="32"/>
    </row>
    <row r="38" spans="2:13" ht="7.5" customHeight="1" x14ac:dyDescent="0.2"/>
    <row r="39" spans="2:13" ht="19.5" customHeight="1" x14ac:dyDescent="0.2"/>
    <row r="40" spans="2:13" ht="30" customHeight="1" x14ac:dyDescent="0.2"/>
    <row r="41" spans="2:13" ht="7.5" customHeight="1" x14ac:dyDescent="0.2"/>
    <row r="42" spans="2:13" ht="30" customHeight="1" x14ac:dyDescent="0.2"/>
    <row r="43" spans="2:13" ht="7.5" customHeight="1" x14ac:dyDescent="0.2"/>
    <row r="44" spans="2:13" ht="12.75" x14ac:dyDescent="0.2"/>
    <row r="45" spans="2:13" x14ac:dyDescent="0.2">
      <c r="B45" s="55" t="s">
        <v>65</v>
      </c>
      <c r="C45" s="45"/>
      <c r="D45" s="45"/>
      <c r="E45" s="45"/>
      <c r="F45" s="45"/>
      <c r="G45" s="45"/>
      <c r="H45" s="45"/>
      <c r="I45" s="45"/>
      <c r="J45" s="45"/>
      <c r="K45" s="45"/>
      <c r="L45" s="45"/>
      <c r="M45" s="45"/>
    </row>
    <row r="46" spans="2:13" ht="12.75" hidden="1" outlineLevel="1" x14ac:dyDescent="0.2">
      <c r="B46" s="45"/>
      <c r="C46" s="45"/>
      <c r="D46" s="45"/>
      <c r="E46" s="45"/>
      <c r="F46" s="45"/>
      <c r="G46" s="45"/>
      <c r="H46" s="45"/>
      <c r="I46" s="45"/>
      <c r="J46" s="45"/>
      <c r="K46" s="45"/>
      <c r="L46" s="45"/>
      <c r="M46" s="45"/>
    </row>
    <row r="47" spans="2:13" hidden="1" outlineLevel="1" x14ac:dyDescent="0.2">
      <c r="B47" s="55"/>
      <c r="C47" s="45"/>
      <c r="D47" s="45"/>
      <c r="E47" s="45"/>
      <c r="F47" s="45"/>
      <c r="G47" s="45"/>
      <c r="H47" s="45"/>
      <c r="I47" s="45"/>
      <c r="J47" s="45"/>
      <c r="K47" s="45"/>
      <c r="L47" s="45"/>
      <c r="M47" s="45"/>
    </row>
    <row r="48" spans="2:13" hidden="1" outlineLevel="1" x14ac:dyDescent="0.25">
      <c r="B48" s="553" t="s">
        <v>43</v>
      </c>
      <c r="C48" s="553"/>
      <c r="D48" s="553"/>
      <c r="E48" s="553"/>
      <c r="F48" s="553"/>
      <c r="G48" s="553"/>
      <c r="H48" s="553"/>
      <c r="I48" s="553"/>
      <c r="J48" s="553"/>
      <c r="K48" s="553"/>
      <c r="L48" s="553"/>
      <c r="M48" s="45"/>
    </row>
    <row r="49" spans="2:13" ht="12.75" hidden="1" outlineLevel="1" x14ac:dyDescent="0.2">
      <c r="B49" s="45"/>
      <c r="C49" s="45"/>
      <c r="D49" s="45"/>
      <c r="E49" s="45"/>
      <c r="F49" s="45"/>
      <c r="G49" s="45"/>
      <c r="H49" s="45"/>
      <c r="I49" s="45"/>
      <c r="J49" s="45"/>
      <c r="K49" s="45"/>
      <c r="L49" s="45"/>
      <c r="M49" s="45"/>
    </row>
    <row r="50" spans="2:13" s="41" customFormat="1" ht="15" hidden="1" customHeight="1" outlineLevel="1" x14ac:dyDescent="0.25">
      <c r="B50" s="554" t="s">
        <v>45</v>
      </c>
      <c r="C50" s="554"/>
      <c r="D50" s="554"/>
      <c r="E50" s="56"/>
      <c r="F50" s="56"/>
      <c r="G50" s="56"/>
      <c r="H50" s="56"/>
      <c r="I50" s="56"/>
      <c r="J50" s="57" t="s">
        <v>202</v>
      </c>
      <c r="K50" s="45"/>
      <c r="L50" s="58" t="s">
        <v>54</v>
      </c>
      <c r="M50" s="56"/>
    </row>
    <row r="51" spans="2:13" ht="7.5" hidden="1" customHeight="1" outlineLevel="1" x14ac:dyDescent="0.2">
      <c r="B51" s="45"/>
      <c r="C51" s="45"/>
      <c r="D51" s="45"/>
      <c r="E51" s="45"/>
      <c r="F51" s="45"/>
      <c r="G51" s="45"/>
      <c r="H51" s="45"/>
      <c r="I51" s="45"/>
      <c r="J51" s="45"/>
      <c r="K51" s="45"/>
      <c r="L51" s="45"/>
      <c r="M51" s="45"/>
    </row>
    <row r="52" spans="2:13" ht="30" hidden="1" customHeight="1" outlineLevel="1" x14ac:dyDescent="0.2">
      <c r="B52" s="59" t="s">
        <v>51</v>
      </c>
      <c r="C52" s="45"/>
      <c r="D52" s="60"/>
      <c r="E52" s="45"/>
      <c r="F52" s="45"/>
      <c r="G52" s="45"/>
      <c r="H52" s="45"/>
      <c r="I52" s="45"/>
      <c r="J52" s="52" t="s">
        <v>55</v>
      </c>
      <c r="K52" s="45"/>
      <c r="L52" s="53" t="s">
        <v>56</v>
      </c>
      <c r="M52" s="45"/>
    </row>
    <row r="53" spans="2:13" ht="7.5" hidden="1" customHeight="1" outlineLevel="1" x14ac:dyDescent="0.2">
      <c r="B53" s="61"/>
      <c r="C53" s="45"/>
      <c r="D53" s="62"/>
      <c r="E53" s="45"/>
      <c r="F53" s="45"/>
      <c r="G53" s="45"/>
      <c r="H53" s="45"/>
      <c r="I53" s="45"/>
      <c r="J53" s="61"/>
      <c r="K53" s="45"/>
      <c r="L53" s="62"/>
      <c r="M53" s="45"/>
    </row>
    <row r="54" spans="2:13" ht="44.25" hidden="1" customHeight="1" outlineLevel="1" x14ac:dyDescent="0.2">
      <c r="B54" s="45"/>
      <c r="C54" s="45"/>
      <c r="D54" s="51"/>
      <c r="E54" s="45"/>
      <c r="F54" s="547" t="s">
        <v>57</v>
      </c>
      <c r="G54" s="547"/>
      <c r="H54" s="547"/>
      <c r="I54" s="45"/>
      <c r="J54" s="52" t="s">
        <v>58</v>
      </c>
      <c r="K54" s="45"/>
      <c r="L54" s="53" t="s">
        <v>59</v>
      </c>
      <c r="M54" s="45"/>
    </row>
    <row r="55" spans="2:13" ht="7.5" hidden="1" customHeight="1" outlineLevel="1" x14ac:dyDescent="0.2">
      <c r="B55" s="45"/>
      <c r="C55" s="45"/>
      <c r="D55" s="45"/>
      <c r="E55" s="45"/>
      <c r="F55" s="61"/>
      <c r="G55" s="61"/>
      <c r="H55" s="61"/>
      <c r="I55" s="45"/>
      <c r="J55" s="45"/>
      <c r="K55" s="45"/>
      <c r="L55" s="45"/>
      <c r="M55" s="45"/>
    </row>
    <row r="56" spans="2:13" ht="30" hidden="1" customHeight="1" outlineLevel="1" x14ac:dyDescent="0.2">
      <c r="B56" s="59" t="s">
        <v>52</v>
      </c>
      <c r="C56" s="45"/>
      <c r="D56" s="60"/>
      <c r="E56" s="45"/>
      <c r="F56" s="45"/>
      <c r="G56" s="45"/>
      <c r="H56" s="45"/>
      <c r="I56" s="45"/>
      <c r="J56" s="52" t="s">
        <v>60</v>
      </c>
      <c r="K56" s="45"/>
      <c r="L56" s="53" t="s">
        <v>61</v>
      </c>
      <c r="M56" s="45"/>
    </row>
    <row r="57" spans="2:13" ht="7.5" hidden="1" customHeight="1" outlineLevel="1" x14ac:dyDescent="0.2">
      <c r="B57" s="45"/>
      <c r="C57" s="45"/>
      <c r="D57" s="45"/>
      <c r="E57" s="45"/>
      <c r="F57" s="45"/>
      <c r="G57" s="45"/>
      <c r="H57" s="45"/>
      <c r="I57" s="45"/>
      <c r="J57" s="45"/>
      <c r="K57" s="45"/>
      <c r="L57" s="45"/>
      <c r="M57" s="45"/>
    </row>
    <row r="58" spans="2:13" ht="30" hidden="1" customHeight="1" outlineLevel="1" x14ac:dyDescent="0.2">
      <c r="B58" s="45"/>
      <c r="C58" s="45"/>
      <c r="D58" s="51"/>
      <c r="E58" s="45"/>
      <c r="F58" s="45"/>
      <c r="G58" s="45"/>
      <c r="H58" s="45"/>
      <c r="I58" s="45"/>
      <c r="J58" s="52"/>
      <c r="K58" s="45"/>
      <c r="L58" s="53"/>
      <c r="M58" s="45"/>
    </row>
    <row r="59" spans="2:13" ht="7.5" hidden="1" customHeight="1" outlineLevel="1" x14ac:dyDescent="0.2">
      <c r="B59" s="45"/>
      <c r="C59" s="45"/>
      <c r="D59" s="45"/>
      <c r="E59" s="45"/>
      <c r="F59" s="45"/>
      <c r="G59" s="45"/>
      <c r="H59" s="45"/>
      <c r="I59" s="45"/>
      <c r="J59" s="45"/>
      <c r="K59" s="45"/>
      <c r="L59" s="45"/>
      <c r="M59" s="45"/>
    </row>
    <row r="60" spans="2:13" ht="30" hidden="1" customHeight="1" outlineLevel="1" x14ac:dyDescent="0.2">
      <c r="B60" s="59" t="s">
        <v>53</v>
      </c>
      <c r="C60" s="45"/>
      <c r="D60" s="60"/>
      <c r="E60" s="45"/>
      <c r="F60" s="45"/>
      <c r="G60" s="45"/>
      <c r="H60" s="45"/>
      <c r="I60" s="45"/>
      <c r="J60" s="52"/>
      <c r="K60" s="45"/>
      <c r="L60" s="53"/>
      <c r="M60" s="45"/>
    </row>
    <row r="61" spans="2:13" ht="7.5" hidden="1" customHeight="1" outlineLevel="1" x14ac:dyDescent="0.2">
      <c r="B61" s="45"/>
      <c r="C61" s="45"/>
      <c r="D61" s="45"/>
      <c r="E61" s="45"/>
      <c r="F61" s="45"/>
      <c r="G61" s="45"/>
      <c r="H61" s="45"/>
      <c r="I61" s="45"/>
      <c r="J61" s="45"/>
      <c r="K61" s="45"/>
      <c r="L61" s="45"/>
      <c r="M61" s="45"/>
    </row>
    <row r="62" spans="2:13" ht="7.5" hidden="1" customHeight="1" outlineLevel="1" x14ac:dyDescent="0.2">
      <c r="B62" s="45"/>
      <c r="C62" s="45"/>
      <c r="D62" s="45"/>
      <c r="E62" s="45"/>
      <c r="F62" s="45"/>
      <c r="G62" s="45"/>
      <c r="H62" s="45"/>
      <c r="I62" s="45"/>
      <c r="J62" s="45"/>
      <c r="K62" s="45"/>
      <c r="L62" s="45"/>
      <c r="M62" s="45"/>
    </row>
    <row r="63" spans="2:13" ht="12.75" hidden="1" outlineLevel="1" x14ac:dyDescent="0.2">
      <c r="B63" s="45"/>
      <c r="C63" s="45"/>
      <c r="D63" s="45"/>
      <c r="E63" s="45"/>
      <c r="F63" s="45"/>
      <c r="G63" s="45"/>
      <c r="H63" s="45"/>
      <c r="I63" s="45"/>
      <c r="J63" s="45"/>
      <c r="K63" s="45"/>
      <c r="L63" s="45"/>
      <c r="M63" s="45"/>
    </row>
    <row r="64" spans="2:13" ht="12.75" collapsed="1" x14ac:dyDescent="0.2">
      <c r="B64" s="45"/>
      <c r="C64" s="45"/>
      <c r="D64" s="45"/>
      <c r="E64" s="45"/>
      <c r="F64" s="45"/>
      <c r="G64" s="45"/>
      <c r="H64" s="45"/>
      <c r="I64" s="45"/>
      <c r="J64" s="45"/>
      <c r="K64" s="45"/>
      <c r="L64" s="45"/>
      <c r="M64" s="45"/>
    </row>
    <row r="65" spans="2:14" ht="12.75" x14ac:dyDescent="0.2"/>
    <row r="66" spans="2:14" ht="12.75" x14ac:dyDescent="0.2"/>
    <row r="67" spans="2:14" ht="7.5" customHeight="1" x14ac:dyDescent="0.2"/>
    <row r="68" spans="2:14" ht="13.5" thickBot="1" x14ac:dyDescent="0.25"/>
    <row r="69" spans="2:14" x14ac:dyDescent="0.2">
      <c r="B69" s="35" t="s">
        <v>219</v>
      </c>
      <c r="C69" s="36"/>
      <c r="D69" s="36"/>
      <c r="E69" s="36"/>
      <c r="F69" s="36"/>
      <c r="G69" s="36"/>
      <c r="H69" s="36"/>
      <c r="I69" s="36"/>
      <c r="J69" s="36"/>
      <c r="K69" s="36"/>
      <c r="L69" s="36"/>
      <c r="M69" s="37"/>
    </row>
    <row r="70" spans="2:14" x14ac:dyDescent="0.2">
      <c r="B70" s="50"/>
      <c r="C70" s="45"/>
      <c r="D70" s="45"/>
      <c r="E70" s="45"/>
      <c r="F70" s="45"/>
      <c r="G70" s="45"/>
      <c r="H70" s="45"/>
      <c r="I70" s="45"/>
      <c r="J70" s="45"/>
      <c r="K70" s="45"/>
      <c r="L70" s="45"/>
      <c r="M70" s="46"/>
    </row>
    <row r="71" spans="2:14" ht="75" hidden="1" customHeight="1" outlineLevel="1" x14ac:dyDescent="0.2">
      <c r="B71" s="548" t="s">
        <v>62</v>
      </c>
      <c r="C71" s="549"/>
      <c r="D71" s="549"/>
      <c r="E71" s="549"/>
      <c r="F71" s="549"/>
      <c r="G71" s="549"/>
      <c r="H71" s="549"/>
      <c r="I71" s="549"/>
      <c r="J71" s="549"/>
      <c r="K71" s="549"/>
      <c r="L71" s="549"/>
      <c r="M71" s="46"/>
    </row>
    <row r="72" spans="2:14" ht="7.5" hidden="1" customHeight="1" outlineLevel="1" x14ac:dyDescent="0.2">
      <c r="B72" s="38"/>
      <c r="C72" s="39"/>
      <c r="D72" s="39"/>
      <c r="E72" s="39"/>
      <c r="F72" s="39"/>
      <c r="G72" s="39"/>
      <c r="H72" s="39"/>
      <c r="I72" s="39"/>
      <c r="J72" s="39"/>
      <c r="K72" s="39"/>
      <c r="L72" s="39"/>
      <c r="M72" s="40"/>
    </row>
    <row r="73" spans="2:14" ht="7.5" hidden="1" customHeight="1" outlineLevel="1" x14ac:dyDescent="0.2"/>
    <row r="74" spans="2:14" ht="30" hidden="1" customHeight="1" outlineLevel="1" x14ac:dyDescent="0.2">
      <c r="B74" s="63"/>
      <c r="C74" s="45"/>
      <c r="E74" s="45"/>
      <c r="F74" s="45"/>
      <c r="G74" s="45"/>
      <c r="H74" s="45"/>
      <c r="I74" s="45"/>
      <c r="J74" s="45"/>
      <c r="K74" s="45"/>
      <c r="L74" s="45"/>
      <c r="M74" s="45"/>
    </row>
    <row r="75" spans="2:14" ht="7.5" hidden="1" customHeight="1" outlineLevel="1" x14ac:dyDescent="0.2">
      <c r="B75" s="39"/>
      <c r="C75" s="39"/>
      <c r="D75" s="39"/>
      <c r="E75" s="39"/>
      <c r="F75" s="39"/>
      <c r="G75" s="39"/>
      <c r="H75" s="39"/>
      <c r="I75" s="39"/>
      <c r="J75" s="39"/>
      <c r="K75" s="39"/>
      <c r="L75" s="39"/>
      <c r="M75" s="39"/>
      <c r="N75" s="45"/>
    </row>
    <row r="76" spans="2:14" ht="7.5" hidden="1" customHeight="1" outlineLevel="1" x14ac:dyDescent="0.2"/>
    <row r="77" spans="2:14" ht="30" hidden="1" customHeight="1" outlineLevel="1" x14ac:dyDescent="0.2">
      <c r="B77" s="45"/>
      <c r="C77" s="45"/>
      <c r="D77" s="63"/>
      <c r="E77" s="45"/>
      <c r="F77" s="45"/>
      <c r="G77" s="45"/>
      <c r="H77" s="45"/>
      <c r="I77" s="45"/>
      <c r="J77" s="45"/>
      <c r="K77" s="45"/>
      <c r="L77" s="45"/>
      <c r="M77" s="45"/>
    </row>
    <row r="78" spans="2:14" ht="7.5" hidden="1" customHeight="1" outlineLevel="1" x14ac:dyDescent="0.2">
      <c r="B78" s="39"/>
      <c r="C78" s="39"/>
      <c r="D78" s="39"/>
      <c r="E78" s="39"/>
      <c r="F78" s="39"/>
      <c r="G78" s="39"/>
      <c r="H78" s="39"/>
      <c r="I78" s="39"/>
      <c r="J78" s="39"/>
      <c r="K78" s="39"/>
      <c r="L78" s="39"/>
      <c r="M78" s="39"/>
      <c r="N78" s="45"/>
    </row>
    <row r="79" spans="2:14" ht="7.5" hidden="1" customHeight="1" outlineLevel="1" x14ac:dyDescent="0.2"/>
    <row r="80" spans="2:14" ht="30" hidden="1" customHeight="1" outlineLevel="1" x14ac:dyDescent="0.2">
      <c r="B80" s="45"/>
      <c r="C80" s="45"/>
      <c r="D80" s="45"/>
      <c r="E80" s="45"/>
      <c r="F80" s="45"/>
      <c r="G80" s="45"/>
      <c r="H80" s="45"/>
      <c r="I80" s="45"/>
      <c r="J80" s="52"/>
      <c r="K80" s="45"/>
      <c r="L80" s="45"/>
      <c r="M80" s="45"/>
      <c r="N80" s="45"/>
    </row>
    <row r="81" spans="2:13" ht="7.5" hidden="1" customHeight="1" outlineLevel="1" x14ac:dyDescent="0.2">
      <c r="B81" s="39"/>
      <c r="C81" s="39"/>
      <c r="D81" s="39"/>
      <c r="E81" s="39"/>
      <c r="F81" s="39"/>
      <c r="G81" s="39"/>
      <c r="H81" s="39"/>
      <c r="I81" s="39"/>
      <c r="J81" s="39"/>
      <c r="K81" s="39"/>
      <c r="L81" s="39"/>
      <c r="M81" s="39"/>
    </row>
    <row r="82" spans="2:13" ht="7.5" hidden="1" customHeight="1" outlineLevel="1" x14ac:dyDescent="0.2"/>
    <row r="83" spans="2:13" ht="30" hidden="1" customHeight="1" outlineLevel="1" x14ac:dyDescent="0.2">
      <c r="B83" s="45"/>
      <c r="C83" s="45"/>
      <c r="D83" s="45"/>
      <c r="E83" s="45"/>
      <c r="F83" s="45"/>
      <c r="G83" s="45"/>
      <c r="H83" s="45"/>
      <c r="I83" s="45"/>
      <c r="J83" s="45"/>
      <c r="K83" s="45"/>
      <c r="L83" s="53"/>
      <c r="M83" s="45"/>
    </row>
    <row r="84" spans="2:13" ht="7.5" hidden="1" customHeight="1" outlineLevel="1" x14ac:dyDescent="0.2">
      <c r="B84" s="39"/>
      <c r="C84" s="39"/>
      <c r="D84" s="39"/>
      <c r="E84" s="39"/>
      <c r="F84" s="39"/>
      <c r="G84" s="39"/>
      <c r="H84" s="39"/>
      <c r="I84" s="39"/>
      <c r="J84" s="39"/>
      <c r="K84" s="39"/>
      <c r="L84" s="54"/>
      <c r="M84" s="39"/>
    </row>
    <row r="85" spans="2:13" ht="13.5" hidden="1" outlineLevel="1" thickBot="1" x14ac:dyDescent="0.25">
      <c r="B85" s="47"/>
      <c r="C85" s="48"/>
      <c r="D85" s="48"/>
      <c r="E85" s="48"/>
      <c r="F85" s="48"/>
      <c r="G85" s="48"/>
      <c r="H85" s="48"/>
      <c r="I85" s="48"/>
      <c r="J85" s="48"/>
      <c r="K85" s="48"/>
      <c r="L85" s="48"/>
      <c r="M85" s="49"/>
    </row>
    <row r="86" spans="2:13" ht="13.5" hidden="1" outlineLevel="1" thickBot="1" x14ac:dyDescent="0.25"/>
    <row r="87" spans="2:13" hidden="1" outlineLevel="1" x14ac:dyDescent="0.2">
      <c r="B87" s="35" t="s">
        <v>63</v>
      </c>
      <c r="C87" s="36"/>
      <c r="D87" s="36"/>
      <c r="E87" s="36"/>
      <c r="F87" s="36"/>
      <c r="G87" s="36"/>
      <c r="H87" s="36"/>
      <c r="I87" s="36"/>
      <c r="J87" s="36"/>
      <c r="K87" s="36"/>
      <c r="L87" s="36"/>
      <c r="M87" s="37"/>
    </row>
    <row r="88" spans="2:13" hidden="1" outlineLevel="1" x14ac:dyDescent="0.2">
      <c r="B88" s="50"/>
      <c r="C88" s="45"/>
      <c r="D88" s="45"/>
      <c r="E88" s="45"/>
      <c r="F88" s="45"/>
      <c r="G88" s="45"/>
      <c r="H88" s="45"/>
      <c r="I88" s="45"/>
      <c r="J88" s="45"/>
      <c r="K88" s="45"/>
      <c r="L88" s="45"/>
      <c r="M88" s="46"/>
    </row>
    <row r="89" spans="2:13" ht="64.5" hidden="1" customHeight="1" outlineLevel="1" x14ac:dyDescent="0.2">
      <c r="B89" s="548" t="s">
        <v>64</v>
      </c>
      <c r="C89" s="549"/>
      <c r="D89" s="549"/>
      <c r="E89" s="549"/>
      <c r="F89" s="549"/>
      <c r="G89" s="549"/>
      <c r="H89" s="549"/>
      <c r="I89" s="549"/>
      <c r="J89" s="549"/>
      <c r="K89" s="549"/>
      <c r="L89" s="549"/>
      <c r="M89" s="46"/>
    </row>
    <row r="90" spans="2:13" ht="12.75" hidden="1" outlineLevel="1" x14ac:dyDescent="0.2">
      <c r="B90" s="38"/>
      <c r="C90" s="39"/>
      <c r="D90" s="39"/>
      <c r="E90" s="39"/>
      <c r="F90" s="39"/>
      <c r="G90" s="39"/>
      <c r="H90" s="39"/>
      <c r="I90" s="39"/>
      <c r="J90" s="39"/>
      <c r="K90" s="39"/>
      <c r="L90" s="39"/>
      <c r="M90" s="40"/>
    </row>
    <row r="91" spans="2:13" hidden="1" outlineLevel="1" x14ac:dyDescent="0.2">
      <c r="B91" s="25"/>
    </row>
    <row r="92" spans="2:13" hidden="1" outlineLevel="1" x14ac:dyDescent="0.25">
      <c r="B92" s="544" t="s">
        <v>43</v>
      </c>
      <c r="C92" s="544"/>
      <c r="D92" s="544"/>
      <c r="E92" s="544"/>
      <c r="F92" s="544"/>
      <c r="G92" s="544"/>
      <c r="H92" s="544"/>
      <c r="I92" s="544"/>
      <c r="J92" s="544"/>
      <c r="K92" s="544"/>
      <c r="L92" s="544"/>
    </row>
    <row r="93" spans="2:13" ht="12.75" hidden="1" outlineLevel="1" x14ac:dyDescent="0.2"/>
    <row r="94" spans="2:13" s="41" customFormat="1" ht="15" hidden="1" customHeight="1" outlineLevel="1" x14ac:dyDescent="0.25">
      <c r="B94" s="545" t="s">
        <v>45</v>
      </c>
      <c r="C94" s="545"/>
      <c r="D94" s="545"/>
      <c r="J94" s="42" t="s">
        <v>202</v>
      </c>
      <c r="K94" s="21"/>
      <c r="L94" s="43" t="s">
        <v>54</v>
      </c>
    </row>
    <row r="95" spans="2:13" ht="7.5" hidden="1" customHeight="1" outlineLevel="1" x14ac:dyDescent="0.2"/>
    <row r="96" spans="2:13" ht="30" hidden="1" customHeight="1" outlineLevel="1" x14ac:dyDescent="0.2">
      <c r="B96" s="64" t="s">
        <v>51</v>
      </c>
      <c r="D96" s="65"/>
      <c r="J96" s="31"/>
      <c r="L96" s="32"/>
    </row>
    <row r="97" spans="2:13" ht="7.5" hidden="1" customHeight="1" outlineLevel="1" x14ac:dyDescent="0.2">
      <c r="B97" s="33"/>
      <c r="D97" s="34"/>
      <c r="J97" s="33"/>
      <c r="L97" s="34"/>
    </row>
    <row r="98" spans="2:13" ht="30" hidden="1" customHeight="1" outlineLevel="1" x14ac:dyDescent="0.2">
      <c r="D98" s="66"/>
      <c r="F98" s="546"/>
      <c r="G98" s="546"/>
      <c r="H98" s="546"/>
      <c r="J98" s="31"/>
      <c r="L98" s="32"/>
    </row>
    <row r="99" spans="2:13" ht="7.5" hidden="1" customHeight="1" outlineLevel="1" x14ac:dyDescent="0.2">
      <c r="F99" s="33"/>
      <c r="G99" s="33"/>
      <c r="H99" s="33"/>
    </row>
    <row r="100" spans="2:13" ht="30" hidden="1" customHeight="1" outlineLevel="1" x14ac:dyDescent="0.2">
      <c r="B100" s="64" t="s">
        <v>52</v>
      </c>
      <c r="D100" s="65"/>
      <c r="J100" s="31"/>
      <c r="L100" s="32"/>
    </row>
    <row r="101" spans="2:13" ht="7.5" hidden="1" customHeight="1" outlineLevel="1" x14ac:dyDescent="0.2"/>
    <row r="102" spans="2:13" ht="30" hidden="1" customHeight="1" outlineLevel="1" x14ac:dyDescent="0.2">
      <c r="D102" s="66"/>
      <c r="J102" s="31"/>
      <c r="L102" s="32"/>
    </row>
    <row r="103" spans="2:13" ht="7.5" hidden="1" customHeight="1" outlineLevel="1" x14ac:dyDescent="0.2"/>
    <row r="104" spans="2:13" ht="30" hidden="1" customHeight="1" outlineLevel="1" x14ac:dyDescent="0.2">
      <c r="B104" s="64" t="s">
        <v>53</v>
      </c>
      <c r="D104" s="65"/>
      <c r="J104" s="31"/>
      <c r="L104" s="32"/>
    </row>
    <row r="105" spans="2:13" ht="7.5" hidden="1" customHeight="1" outlineLevel="1" x14ac:dyDescent="0.2"/>
    <row r="106" spans="2:13" ht="7.5" hidden="1" customHeight="1" outlineLevel="1" x14ac:dyDescent="0.2">
      <c r="B106" s="39"/>
      <c r="C106" s="39"/>
      <c r="D106" s="39"/>
      <c r="E106" s="39"/>
      <c r="F106" s="39"/>
      <c r="G106" s="39"/>
      <c r="H106" s="39"/>
      <c r="I106" s="39"/>
      <c r="J106" s="39"/>
      <c r="K106" s="39"/>
      <c r="L106" s="39"/>
      <c r="M106" s="39"/>
    </row>
    <row r="107" spans="2:13" ht="12.75" hidden="1" outlineLevel="1" x14ac:dyDescent="0.2">
      <c r="B107" s="44"/>
      <c r="C107" s="45"/>
      <c r="D107" s="45"/>
      <c r="E107" s="45"/>
      <c r="F107" s="45"/>
      <c r="G107" s="45"/>
      <c r="H107" s="45"/>
      <c r="I107" s="45"/>
      <c r="J107" s="45"/>
      <c r="K107" s="45"/>
      <c r="L107" s="45"/>
      <c r="M107" s="46"/>
    </row>
    <row r="108" spans="2:13" ht="13.5" collapsed="1" thickBot="1" x14ac:dyDescent="0.25">
      <c r="B108" s="47"/>
      <c r="C108" s="48"/>
      <c r="D108" s="48"/>
      <c r="E108" s="48"/>
      <c r="F108" s="48"/>
      <c r="G108" s="48"/>
      <c r="H108" s="48"/>
      <c r="I108" s="48"/>
      <c r="J108" s="48"/>
      <c r="K108" s="48"/>
      <c r="L108" s="48"/>
      <c r="M108" s="49"/>
    </row>
    <row r="109" spans="2:13" ht="12.75" x14ac:dyDescent="0.2"/>
    <row r="110" spans="2:13" ht="12.75" x14ac:dyDescent="0.2"/>
    <row r="111" spans="2:13" ht="12.75" x14ac:dyDescent="0.2"/>
    <row r="112" spans="2:13"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sheetData>
  <mergeCells count="20">
    <mergeCell ref="B4:F4"/>
    <mergeCell ref="B3:G3"/>
    <mergeCell ref="F29:H29"/>
    <mergeCell ref="B48:L48"/>
    <mergeCell ref="B50:D50"/>
    <mergeCell ref="B7:L7"/>
    <mergeCell ref="C9:L9"/>
    <mergeCell ref="B19:L19"/>
    <mergeCell ref="B21:D21"/>
    <mergeCell ref="C10:L10"/>
    <mergeCell ref="C11:L11"/>
    <mergeCell ref="C12:L12"/>
    <mergeCell ref="C13:L13"/>
    <mergeCell ref="C14:L14"/>
    <mergeCell ref="B92:L92"/>
    <mergeCell ref="B94:D94"/>
    <mergeCell ref="F98:H98"/>
    <mergeCell ref="F54:H54"/>
    <mergeCell ref="B71:L71"/>
    <mergeCell ref="B89:L89"/>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M340"/>
  <sheetViews>
    <sheetView topLeftCell="A28" workbookViewId="0">
      <selection activeCell="K30" sqref="K30"/>
    </sheetView>
  </sheetViews>
  <sheetFormatPr baseColWidth="10" defaultColWidth="9.140625" defaultRowHeight="15" customHeight="1" zeroHeight="1" outlineLevelRow="1" x14ac:dyDescent="0.2"/>
  <cols>
    <col min="1" max="1" width="1.42578125" style="14" customWidth="1"/>
    <col min="2" max="2" width="2.28515625" style="14" customWidth="1"/>
    <col min="3" max="3" width="15.42578125" style="14" customWidth="1"/>
    <col min="4" max="4" width="41.5703125" style="14" customWidth="1"/>
    <col min="5" max="5" width="11.5703125" style="14" customWidth="1"/>
    <col min="6" max="18" width="5.140625" style="14" customWidth="1"/>
    <col min="19" max="19" width="11.140625" style="67" customWidth="1"/>
    <col min="20" max="20" width="2.140625" style="14" customWidth="1"/>
    <col min="21" max="33" width="13.7109375" style="14" customWidth="1"/>
    <col min="34" max="36" width="9.140625" style="14" customWidth="1"/>
    <col min="37" max="37" width="41" style="14" customWidth="1"/>
    <col min="38" max="39" width="9.140625" style="14" customWidth="1"/>
    <col min="40" max="42" width="9.140625" style="12" customWidth="1"/>
    <col min="43" max="16384" width="9.140625" style="12"/>
  </cols>
  <sheetData>
    <row r="1" spans="2:20" s="12" customFormat="1" ht="46.5" customHeight="1" x14ac:dyDescent="0.2">
      <c r="B1" s="14"/>
      <c r="C1" s="14"/>
      <c r="D1" s="14"/>
      <c r="E1" s="14"/>
      <c r="F1" s="14"/>
      <c r="G1" s="14"/>
      <c r="H1" s="14"/>
      <c r="I1" s="14"/>
      <c r="J1" s="14"/>
      <c r="K1" s="14"/>
      <c r="L1" s="14"/>
      <c r="M1" s="14"/>
      <c r="N1" s="14"/>
      <c r="O1" s="14"/>
      <c r="P1" s="14"/>
      <c r="Q1" s="14"/>
      <c r="R1" s="14"/>
      <c r="S1" s="67"/>
      <c r="T1" s="14"/>
    </row>
    <row r="2" spans="2:20" s="12" customFormat="1" ht="30.75" customHeight="1" x14ac:dyDescent="0.2">
      <c r="B2" s="14"/>
      <c r="C2" s="564" t="s">
        <v>134</v>
      </c>
      <c r="D2" s="564"/>
      <c r="E2" s="564"/>
      <c r="F2" s="564"/>
      <c r="G2" s="564"/>
      <c r="H2" s="564"/>
      <c r="I2" s="564"/>
      <c r="J2" s="564"/>
      <c r="K2" s="14"/>
      <c r="L2" s="14"/>
      <c r="M2" s="14"/>
      <c r="N2" s="14"/>
      <c r="O2" s="14"/>
      <c r="P2" s="14"/>
      <c r="Q2" s="14"/>
      <c r="R2" s="14"/>
      <c r="S2" s="67"/>
      <c r="T2" s="14"/>
    </row>
    <row r="3" spans="2:20" s="12" customFormat="1" ht="45.75" customHeight="1" x14ac:dyDescent="0.2">
      <c r="B3" s="14"/>
      <c r="C3" s="569" t="s">
        <v>67</v>
      </c>
      <c r="D3" s="569"/>
      <c r="E3" s="569"/>
      <c r="F3" s="569"/>
      <c r="G3" s="569"/>
      <c r="H3" s="569"/>
      <c r="I3" s="569"/>
      <c r="J3" s="569"/>
      <c r="K3" s="569"/>
      <c r="L3" s="569"/>
      <c r="M3" s="569"/>
      <c r="N3" s="569"/>
      <c r="O3" s="569"/>
      <c r="P3" s="569"/>
      <c r="Q3" s="569"/>
      <c r="R3" s="569"/>
      <c r="S3" s="569"/>
      <c r="T3" s="14"/>
    </row>
    <row r="4" spans="2:20" s="12" customFormat="1" ht="12.75" customHeight="1" x14ac:dyDescent="0.2">
      <c r="B4" s="14"/>
      <c r="C4" s="14"/>
      <c r="D4" s="14"/>
      <c r="E4" s="14"/>
      <c r="F4" s="14"/>
      <c r="G4" s="14"/>
      <c r="H4" s="14"/>
      <c r="I4" s="14"/>
      <c r="J4" s="14"/>
      <c r="K4" s="14"/>
      <c r="L4" s="14"/>
      <c r="M4" s="14"/>
      <c r="N4" s="14"/>
      <c r="O4" s="14"/>
      <c r="P4" s="14"/>
      <c r="Q4" s="14"/>
      <c r="R4" s="14"/>
      <c r="S4" s="67"/>
      <c r="T4" s="14"/>
    </row>
    <row r="5" spans="2:20" s="12" customFormat="1" ht="30.75" hidden="1" customHeight="1" outlineLevel="1" x14ac:dyDescent="0.2">
      <c r="B5" s="14"/>
      <c r="C5" s="570" t="s">
        <v>68</v>
      </c>
      <c r="D5" s="570"/>
      <c r="E5" s="570"/>
      <c r="F5" s="570"/>
      <c r="G5" s="570"/>
      <c r="H5" s="570"/>
      <c r="I5" s="570"/>
      <c r="J5" s="570"/>
      <c r="K5" s="570"/>
      <c r="L5" s="570"/>
      <c r="M5" s="570"/>
      <c r="N5" s="570"/>
      <c r="O5" s="570"/>
      <c r="P5" s="570"/>
      <c r="Q5" s="570"/>
      <c r="R5" s="570"/>
      <c r="S5" s="570"/>
      <c r="T5" s="14"/>
    </row>
    <row r="6" spans="2:20" s="12" customFormat="1" ht="33.75" hidden="1" customHeight="1" outlineLevel="1" x14ac:dyDescent="0.2">
      <c r="B6" s="14" t="s">
        <v>69</v>
      </c>
      <c r="C6" s="561" t="s">
        <v>207</v>
      </c>
      <c r="D6" s="561"/>
      <c r="E6" s="561"/>
      <c r="F6" s="561"/>
      <c r="G6" s="561"/>
      <c r="H6" s="561"/>
      <c r="I6" s="561"/>
      <c r="J6" s="561"/>
      <c r="K6" s="561"/>
      <c r="L6" s="561"/>
      <c r="M6" s="561"/>
      <c r="N6" s="561"/>
      <c r="O6" s="561"/>
      <c r="P6" s="561"/>
      <c r="Q6" s="561"/>
      <c r="R6" s="561"/>
      <c r="S6" s="561"/>
      <c r="T6" s="68"/>
    </row>
    <row r="7" spans="2:20" s="12" customFormat="1" ht="33.75" hidden="1" customHeight="1" outlineLevel="1" x14ac:dyDescent="0.2">
      <c r="B7" s="14" t="s">
        <v>69</v>
      </c>
      <c r="C7" s="561" t="s">
        <v>208</v>
      </c>
      <c r="D7" s="561"/>
      <c r="E7" s="561"/>
      <c r="F7" s="561"/>
      <c r="G7" s="561"/>
      <c r="H7" s="561"/>
      <c r="I7" s="561"/>
      <c r="J7" s="561"/>
      <c r="K7" s="561"/>
      <c r="L7" s="561"/>
      <c r="M7" s="561"/>
      <c r="N7" s="561"/>
      <c r="O7" s="561"/>
      <c r="P7" s="561"/>
      <c r="Q7" s="561"/>
      <c r="R7" s="561"/>
      <c r="S7" s="561"/>
      <c r="T7" s="68"/>
    </row>
    <row r="8" spans="2:20" s="12" customFormat="1" ht="63.75" hidden="1" customHeight="1" outlineLevel="1" x14ac:dyDescent="0.2">
      <c r="B8" s="69" t="s">
        <v>69</v>
      </c>
      <c r="C8" s="571" t="s">
        <v>209</v>
      </c>
      <c r="D8" s="571"/>
      <c r="E8" s="571"/>
      <c r="F8" s="571"/>
      <c r="G8" s="571"/>
      <c r="H8" s="571"/>
      <c r="I8" s="571"/>
      <c r="J8" s="571"/>
      <c r="K8" s="571"/>
      <c r="L8" s="571"/>
      <c r="M8" s="571"/>
      <c r="N8" s="571"/>
      <c r="O8" s="571"/>
      <c r="P8" s="571"/>
      <c r="Q8" s="571"/>
      <c r="R8" s="571"/>
      <c r="S8" s="571"/>
      <c r="T8" s="68"/>
    </row>
    <row r="9" spans="2:20" s="12" customFormat="1" ht="33.75" hidden="1" customHeight="1" outlineLevel="1" x14ac:dyDescent="0.2">
      <c r="B9" s="14" t="s">
        <v>69</v>
      </c>
      <c r="C9" s="561" t="s">
        <v>70</v>
      </c>
      <c r="D9" s="561"/>
      <c r="E9" s="561"/>
      <c r="F9" s="561"/>
      <c r="G9" s="561"/>
      <c r="H9" s="561"/>
      <c r="I9" s="561"/>
      <c r="J9" s="561"/>
      <c r="K9" s="561"/>
      <c r="L9" s="561"/>
      <c r="M9" s="561"/>
      <c r="N9" s="561"/>
      <c r="O9" s="561"/>
      <c r="P9" s="561"/>
      <c r="Q9" s="561"/>
      <c r="R9" s="561"/>
      <c r="S9" s="561"/>
      <c r="T9" s="68"/>
    </row>
    <row r="10" spans="2:20" s="12" customFormat="1" ht="34.5" hidden="1" customHeight="1" outlineLevel="1" x14ac:dyDescent="0.2">
      <c r="B10" s="14" t="s">
        <v>69</v>
      </c>
      <c r="C10" s="561" t="s">
        <v>71</v>
      </c>
      <c r="D10" s="561"/>
      <c r="E10" s="561"/>
      <c r="F10" s="561"/>
      <c r="G10" s="561"/>
      <c r="H10" s="561"/>
      <c r="I10" s="561"/>
      <c r="J10" s="561"/>
      <c r="K10" s="561"/>
      <c r="L10" s="561"/>
      <c r="M10" s="561"/>
      <c r="N10" s="561"/>
      <c r="O10" s="561"/>
      <c r="P10" s="561"/>
      <c r="Q10" s="561"/>
      <c r="R10" s="561"/>
      <c r="S10" s="561"/>
      <c r="T10" s="68"/>
    </row>
    <row r="11" spans="2:20" s="12" customFormat="1" ht="19.5" hidden="1" customHeight="1" outlineLevel="1" x14ac:dyDescent="0.2">
      <c r="B11" s="14" t="s">
        <v>69</v>
      </c>
      <c r="C11" s="561" t="s">
        <v>72</v>
      </c>
      <c r="D11" s="561"/>
      <c r="E11" s="561"/>
      <c r="F11" s="561"/>
      <c r="G11" s="561"/>
      <c r="H11" s="561"/>
      <c r="I11" s="561"/>
      <c r="J11" s="561"/>
      <c r="K11" s="561"/>
      <c r="L11" s="561"/>
      <c r="M11" s="561"/>
      <c r="N11" s="561"/>
      <c r="O11" s="561"/>
      <c r="P11" s="561"/>
      <c r="Q11" s="561"/>
      <c r="R11" s="561"/>
      <c r="S11" s="561"/>
      <c r="T11" s="68"/>
    </row>
    <row r="12" spans="2:20" s="12" customFormat="1" ht="32.25" hidden="1" customHeight="1" outlineLevel="1" x14ac:dyDescent="0.2">
      <c r="B12" s="14" t="s">
        <v>69</v>
      </c>
      <c r="C12" s="561" t="s">
        <v>73</v>
      </c>
      <c r="D12" s="561"/>
      <c r="E12" s="561"/>
      <c r="F12" s="561"/>
      <c r="G12" s="561"/>
      <c r="H12" s="561"/>
      <c r="I12" s="561"/>
      <c r="J12" s="561"/>
      <c r="K12" s="561"/>
      <c r="L12" s="561"/>
      <c r="M12" s="561"/>
      <c r="N12" s="561"/>
      <c r="O12" s="561"/>
      <c r="P12" s="561"/>
      <c r="Q12" s="561"/>
      <c r="R12" s="561"/>
      <c r="S12" s="561"/>
      <c r="T12" s="68"/>
    </row>
    <row r="13" spans="2:20" s="12" customFormat="1" ht="18.75" hidden="1" customHeight="1" outlineLevel="1" x14ac:dyDescent="0.2">
      <c r="B13" s="69" t="s">
        <v>74</v>
      </c>
      <c r="C13" s="562" t="s">
        <v>210</v>
      </c>
      <c r="D13" s="562"/>
      <c r="E13" s="562"/>
      <c r="F13" s="562"/>
      <c r="G13" s="562"/>
      <c r="H13" s="562"/>
      <c r="I13" s="562"/>
      <c r="J13" s="562"/>
      <c r="K13" s="562"/>
      <c r="L13" s="562"/>
      <c r="M13" s="562"/>
      <c r="N13" s="562"/>
      <c r="O13" s="562"/>
      <c r="P13" s="562"/>
      <c r="Q13" s="562"/>
      <c r="R13" s="562"/>
      <c r="S13" s="562"/>
      <c r="T13" s="68"/>
    </row>
    <row r="14" spans="2:20" s="12" customFormat="1" ht="15" hidden="1" customHeight="1" outlineLevel="1" x14ac:dyDescent="0.2">
      <c r="B14" s="14" t="s">
        <v>69</v>
      </c>
      <c r="C14" s="563" t="s">
        <v>75</v>
      </c>
      <c r="D14" s="563"/>
      <c r="E14" s="563"/>
      <c r="F14" s="563"/>
      <c r="G14" s="563"/>
      <c r="H14" s="563"/>
      <c r="I14" s="563"/>
      <c r="J14" s="563"/>
      <c r="K14" s="563"/>
      <c r="L14" s="563"/>
      <c r="M14" s="563"/>
      <c r="N14" s="563"/>
      <c r="O14" s="563"/>
      <c r="P14" s="563"/>
      <c r="Q14" s="563"/>
      <c r="R14" s="563"/>
      <c r="S14" s="563"/>
      <c r="T14" s="68"/>
    </row>
    <row r="15" spans="2:20" s="12" customFormat="1" ht="21" hidden="1" customHeight="1" outlineLevel="1" x14ac:dyDescent="0.2">
      <c r="B15" s="14" t="s">
        <v>69</v>
      </c>
      <c r="C15" s="563" t="s">
        <v>76</v>
      </c>
      <c r="D15" s="563"/>
      <c r="E15" s="563"/>
      <c r="F15" s="563"/>
      <c r="G15" s="563"/>
      <c r="H15" s="563"/>
      <c r="I15" s="563"/>
      <c r="J15" s="563"/>
      <c r="K15" s="563"/>
      <c r="L15" s="563"/>
      <c r="M15" s="563"/>
      <c r="N15" s="563"/>
      <c r="O15" s="563"/>
      <c r="P15" s="563"/>
      <c r="Q15" s="563"/>
      <c r="R15" s="563"/>
      <c r="S15" s="563"/>
      <c r="T15" s="68"/>
    </row>
    <row r="16" spans="2:20" s="12" customFormat="1" ht="12.75" hidden="1" outlineLevel="1" x14ac:dyDescent="0.2">
      <c r="B16" s="14"/>
      <c r="C16" s="14"/>
      <c r="D16" s="14"/>
      <c r="E16" s="14"/>
      <c r="F16" s="14"/>
      <c r="G16" s="14"/>
      <c r="H16" s="14"/>
      <c r="I16" s="14"/>
      <c r="J16" s="14"/>
      <c r="K16" s="14"/>
      <c r="L16" s="14"/>
      <c r="M16" s="14"/>
      <c r="N16" s="14"/>
      <c r="O16" s="14"/>
      <c r="P16" s="14"/>
      <c r="Q16" s="14"/>
      <c r="R16" s="14"/>
      <c r="S16" s="67"/>
      <c r="T16" s="14"/>
    </row>
    <row r="17" spans="1:39" ht="15.75" collapsed="1" x14ac:dyDescent="0.2">
      <c r="C17" s="112" t="s">
        <v>137</v>
      </c>
    </row>
    <row r="18" spans="1:39" ht="7.9" customHeight="1" x14ac:dyDescent="0.2"/>
    <row r="19" spans="1:39" s="73" customFormat="1" ht="12" customHeight="1" x14ac:dyDescent="0.25">
      <c r="A19" s="16"/>
      <c r="B19" s="16"/>
      <c r="C19" s="70"/>
      <c r="D19" s="70"/>
      <c r="E19" s="70"/>
      <c r="F19" s="71"/>
      <c r="G19" s="71"/>
      <c r="H19" s="71"/>
      <c r="I19" s="71"/>
      <c r="J19" s="565" t="s">
        <v>77</v>
      </c>
      <c r="K19" s="565"/>
      <c r="L19" s="565"/>
      <c r="M19" s="565"/>
      <c r="N19" s="565"/>
      <c r="O19" s="565"/>
      <c r="P19" s="565"/>
      <c r="Q19" s="565"/>
      <c r="R19" s="565"/>
      <c r="S19" s="565"/>
      <c r="T19" s="565"/>
      <c r="U19" s="72"/>
      <c r="V19" s="72"/>
      <c r="W19" s="72"/>
      <c r="X19" s="566" t="s">
        <v>78</v>
      </c>
      <c r="Y19" s="567"/>
      <c r="Z19" s="567"/>
      <c r="AA19" s="567"/>
      <c r="AB19" s="567"/>
      <c r="AC19" s="567"/>
      <c r="AD19" s="567"/>
      <c r="AE19" s="567"/>
      <c r="AF19" s="567"/>
      <c r="AG19" s="567"/>
      <c r="AH19" s="567"/>
      <c r="AI19" s="568"/>
      <c r="AJ19" s="16"/>
      <c r="AK19" s="16"/>
      <c r="AL19" s="16"/>
      <c r="AM19" s="16"/>
    </row>
    <row r="20" spans="1:39" s="79" customFormat="1" ht="79.900000000000006" customHeight="1" x14ac:dyDescent="0.2">
      <c r="A20" s="74"/>
      <c r="B20" s="74"/>
      <c r="C20" s="75"/>
      <c r="D20" s="75"/>
      <c r="E20" s="75"/>
      <c r="F20" s="76" t="s">
        <v>79</v>
      </c>
      <c r="G20" s="76" t="s">
        <v>80</v>
      </c>
      <c r="H20" s="76" t="s">
        <v>81</v>
      </c>
      <c r="I20" s="76" t="s">
        <v>82</v>
      </c>
      <c r="J20" s="76" t="s">
        <v>83</v>
      </c>
      <c r="K20" s="76" t="s">
        <v>84</v>
      </c>
      <c r="L20" s="76" t="s">
        <v>85</v>
      </c>
      <c r="M20" s="76" t="s">
        <v>86</v>
      </c>
      <c r="N20" s="76" t="s">
        <v>87</v>
      </c>
      <c r="O20" s="76" t="s">
        <v>88</v>
      </c>
      <c r="P20" s="76" t="s">
        <v>89</v>
      </c>
      <c r="Q20" s="76" t="s">
        <v>59</v>
      </c>
      <c r="R20" s="76" t="s">
        <v>90</v>
      </c>
      <c r="S20" s="77"/>
      <c r="T20" s="78"/>
      <c r="U20" s="76" t="str">
        <f>F20</f>
        <v xml:space="preserve">Households </v>
      </c>
      <c r="V20" s="76" t="str">
        <f t="shared" ref="V20:AG20" si="0">G20</f>
        <v>Neighbouring communities</v>
      </c>
      <c r="W20" s="76" t="str">
        <f t="shared" si="0"/>
        <v xml:space="preserve">Farmers </v>
      </c>
      <c r="X20" s="76" t="str">
        <f t="shared" si="0"/>
        <v>Fishermen</v>
      </c>
      <c r="Y20" s="76" t="str">
        <f t="shared" si="0"/>
        <v>Shop owners</v>
      </c>
      <c r="Z20" s="76" t="str">
        <f t="shared" si="0"/>
        <v>Business owners</v>
      </c>
      <c r="AA20" s="76" t="str">
        <f t="shared" si="0"/>
        <v>Other land-owners</v>
      </c>
      <c r="AB20" s="76" t="str">
        <f t="shared" si="0"/>
        <v>Transporters</v>
      </c>
      <c r="AC20" s="76" t="str">
        <f t="shared" si="0"/>
        <v>Tourists</v>
      </c>
      <c r="AD20" s="76" t="str">
        <f t="shared" si="0"/>
        <v>People in the hinterlands</v>
      </c>
      <c r="AE20" s="76" t="str">
        <f t="shared" si="0"/>
        <v>Markets in the hinterlands</v>
      </c>
      <c r="AF20" s="76" t="str">
        <f t="shared" si="0"/>
        <v>Students</v>
      </c>
      <c r="AG20" s="76" t="str">
        <f t="shared" si="0"/>
        <v>Employees</v>
      </c>
      <c r="AH20" s="78"/>
      <c r="AI20" s="78"/>
      <c r="AJ20" s="74"/>
      <c r="AK20" s="74"/>
      <c r="AL20" s="74"/>
      <c r="AM20" s="74"/>
    </row>
    <row r="21" spans="1:39" s="73" customFormat="1" ht="30" x14ac:dyDescent="0.2">
      <c r="A21" s="16"/>
      <c r="B21" s="16"/>
      <c r="C21" s="80" t="s">
        <v>91</v>
      </c>
      <c r="D21" s="80" t="s">
        <v>206</v>
      </c>
      <c r="E21" s="81" t="s">
        <v>92</v>
      </c>
      <c r="F21" s="82"/>
      <c r="G21" s="82"/>
      <c r="H21" s="82"/>
      <c r="I21" s="82"/>
      <c r="J21" s="82"/>
      <c r="K21" s="82"/>
      <c r="L21" s="82"/>
      <c r="M21" s="82"/>
      <c r="N21" s="82"/>
      <c r="O21" s="82"/>
      <c r="P21" s="82"/>
      <c r="Q21" s="82"/>
      <c r="R21" s="82"/>
      <c r="S21" s="83"/>
      <c r="T21" s="84"/>
      <c r="U21" s="82"/>
      <c r="V21" s="82"/>
      <c r="W21" s="82"/>
      <c r="X21" s="82"/>
      <c r="Y21" s="82"/>
      <c r="Z21" s="82"/>
      <c r="AA21" s="82"/>
      <c r="AB21" s="82"/>
      <c r="AC21" s="82"/>
      <c r="AD21" s="82"/>
      <c r="AE21" s="82"/>
      <c r="AF21" s="82"/>
      <c r="AG21" s="82"/>
      <c r="AH21" s="85"/>
      <c r="AI21" s="84"/>
      <c r="AJ21" s="16"/>
      <c r="AK21" s="22" t="s">
        <v>93</v>
      </c>
      <c r="AL21" s="16"/>
      <c r="AM21" s="16"/>
    </row>
    <row r="22" spans="1:39" ht="24.75" customHeight="1" x14ac:dyDescent="0.2">
      <c r="C22" s="86" t="s">
        <v>94</v>
      </c>
      <c r="D22" s="86" t="s">
        <v>95</v>
      </c>
      <c r="E22" s="87"/>
      <c r="F22" s="88" t="s">
        <v>96</v>
      </c>
      <c r="G22" s="88"/>
      <c r="H22" s="88"/>
      <c r="I22" s="88"/>
      <c r="J22" s="88"/>
      <c r="K22" s="88"/>
      <c r="L22" s="88"/>
      <c r="M22" s="88"/>
      <c r="N22" s="88"/>
      <c r="O22" s="88"/>
      <c r="P22" s="88"/>
      <c r="Q22" s="88"/>
      <c r="R22" s="88"/>
      <c r="S22" s="89" t="s">
        <v>97</v>
      </c>
      <c r="U22" s="181" t="s">
        <v>222</v>
      </c>
      <c r="V22" s="90"/>
      <c r="W22" s="90"/>
      <c r="X22" s="90"/>
      <c r="Y22" s="90"/>
      <c r="Z22" s="90"/>
      <c r="AA22" s="90"/>
      <c r="AB22" s="90"/>
      <c r="AC22" s="90"/>
      <c r="AD22" s="90"/>
      <c r="AE22" s="90"/>
      <c r="AF22" s="90"/>
      <c r="AG22" s="90"/>
      <c r="AK22" s="91"/>
    </row>
    <row r="23" spans="1:39" ht="15" customHeight="1" x14ac:dyDescent="0.2">
      <c r="C23" s="86" t="s">
        <v>94</v>
      </c>
      <c r="D23" s="86" t="s">
        <v>98</v>
      </c>
      <c r="E23" s="87"/>
      <c r="F23" s="88"/>
      <c r="G23" s="88"/>
      <c r="H23" s="88"/>
      <c r="I23" s="88"/>
      <c r="J23" s="88"/>
      <c r="K23" s="88"/>
      <c r="L23" s="88"/>
      <c r="M23" s="88"/>
      <c r="N23" s="88"/>
      <c r="O23" s="88"/>
      <c r="P23" s="88"/>
      <c r="Q23" s="88"/>
      <c r="R23" s="88"/>
      <c r="S23" s="89" t="s">
        <v>97</v>
      </c>
      <c r="U23" s="90"/>
      <c r="V23" s="90"/>
      <c r="W23" s="90"/>
      <c r="X23" s="90"/>
      <c r="Y23" s="90"/>
      <c r="Z23" s="90"/>
      <c r="AA23" s="90"/>
      <c r="AB23" s="90"/>
      <c r="AC23" s="90"/>
      <c r="AD23" s="90"/>
      <c r="AE23" s="90"/>
      <c r="AF23" s="90"/>
      <c r="AG23" s="90"/>
      <c r="AK23" s="91"/>
    </row>
    <row r="24" spans="1:39" ht="15" customHeight="1" x14ac:dyDescent="0.2">
      <c r="C24" s="86" t="s">
        <v>94</v>
      </c>
      <c r="D24" s="86" t="s">
        <v>99</v>
      </c>
      <c r="E24" s="87"/>
      <c r="F24" s="88"/>
      <c r="G24" s="88"/>
      <c r="H24" s="88"/>
      <c r="I24" s="88"/>
      <c r="J24" s="88"/>
      <c r="K24" s="88"/>
      <c r="L24" s="88"/>
      <c r="M24" s="88"/>
      <c r="N24" s="88"/>
      <c r="O24" s="88"/>
      <c r="P24" s="88"/>
      <c r="Q24" s="88"/>
      <c r="R24" s="88"/>
      <c r="S24" s="89" t="s">
        <v>97</v>
      </c>
      <c r="U24" s="90"/>
      <c r="V24" s="90"/>
      <c r="W24" s="90"/>
      <c r="X24" s="90"/>
      <c r="Y24" s="90"/>
      <c r="Z24" s="90"/>
      <c r="AA24" s="90"/>
      <c r="AB24" s="90"/>
      <c r="AC24" s="90"/>
      <c r="AD24" s="90"/>
      <c r="AE24" s="90"/>
      <c r="AF24" s="90"/>
      <c r="AG24" s="90"/>
      <c r="AK24" s="91"/>
    </row>
    <row r="25" spans="1:39" ht="15" customHeight="1" x14ac:dyDescent="0.2">
      <c r="C25" s="86" t="s">
        <v>94</v>
      </c>
      <c r="D25" s="86" t="s">
        <v>100</v>
      </c>
      <c r="E25" s="87"/>
      <c r="F25" s="88"/>
      <c r="G25" s="88"/>
      <c r="H25" s="88"/>
      <c r="I25" s="88"/>
      <c r="J25" s="88"/>
      <c r="K25" s="88"/>
      <c r="L25" s="88"/>
      <c r="M25" s="88"/>
      <c r="N25" s="88"/>
      <c r="O25" s="88"/>
      <c r="P25" s="88"/>
      <c r="Q25" s="88"/>
      <c r="R25" s="88"/>
      <c r="S25" s="89" t="s">
        <v>97</v>
      </c>
      <c r="U25" s="90"/>
      <c r="V25" s="90"/>
      <c r="W25" s="90"/>
      <c r="X25" s="90"/>
      <c r="Y25" s="90"/>
      <c r="Z25" s="90"/>
      <c r="AA25" s="90"/>
      <c r="AB25" s="90"/>
      <c r="AC25" s="90"/>
      <c r="AD25" s="90"/>
      <c r="AE25" s="90"/>
      <c r="AF25" s="90"/>
      <c r="AG25" s="90"/>
      <c r="AK25" s="91"/>
    </row>
    <row r="26" spans="1:39" ht="15" customHeight="1" x14ac:dyDescent="0.2">
      <c r="C26" s="86" t="s">
        <v>94</v>
      </c>
      <c r="D26" s="10" t="s">
        <v>101</v>
      </c>
      <c r="E26" s="87"/>
      <c r="F26" s="88" t="s">
        <v>96</v>
      </c>
      <c r="G26" s="88" t="s">
        <v>96</v>
      </c>
      <c r="H26" s="88"/>
      <c r="I26" s="88"/>
      <c r="J26" s="88" t="s">
        <v>96</v>
      </c>
      <c r="K26" s="88" t="s">
        <v>96</v>
      </c>
      <c r="L26" s="88"/>
      <c r="M26" s="88"/>
      <c r="N26" s="88" t="s">
        <v>41</v>
      </c>
      <c r="O26" s="88"/>
      <c r="P26" s="88"/>
      <c r="Q26" s="88"/>
      <c r="R26" s="88"/>
      <c r="S26" s="89" t="s">
        <v>97</v>
      </c>
      <c r="U26" s="90"/>
      <c r="V26" s="90"/>
      <c r="W26" s="90"/>
      <c r="X26" s="90"/>
      <c r="Y26" s="90"/>
      <c r="Z26" s="90"/>
      <c r="AA26" s="90"/>
      <c r="AB26" s="90"/>
      <c r="AC26" s="90"/>
      <c r="AD26" s="90"/>
      <c r="AE26" s="90"/>
      <c r="AF26" s="90"/>
      <c r="AG26" s="90"/>
      <c r="AK26" s="91"/>
    </row>
    <row r="27" spans="1:39" ht="15" customHeight="1" x14ac:dyDescent="0.2">
      <c r="C27" s="86" t="s">
        <v>94</v>
      </c>
      <c r="D27" s="10" t="s">
        <v>102</v>
      </c>
      <c r="E27" s="87"/>
      <c r="F27" s="88"/>
      <c r="G27" s="88"/>
      <c r="H27" s="88" t="s">
        <v>96</v>
      </c>
      <c r="I27" s="88"/>
      <c r="J27" s="88"/>
      <c r="K27" s="88"/>
      <c r="L27" s="88"/>
      <c r="M27" s="88"/>
      <c r="N27" s="88"/>
      <c r="O27" s="88"/>
      <c r="P27" s="88"/>
      <c r="Q27" s="88"/>
      <c r="R27" s="88"/>
      <c r="S27" s="89" t="s">
        <v>97</v>
      </c>
      <c r="U27" s="90"/>
      <c r="V27" s="90"/>
      <c r="W27" s="90"/>
      <c r="X27" s="90"/>
      <c r="Y27" s="90"/>
      <c r="Z27" s="90"/>
      <c r="AA27" s="90"/>
      <c r="AB27" s="90"/>
      <c r="AC27" s="90"/>
      <c r="AD27" s="90"/>
      <c r="AE27" s="90"/>
      <c r="AF27" s="90"/>
      <c r="AG27" s="90"/>
      <c r="AK27" s="91"/>
    </row>
    <row r="28" spans="1:39" ht="15" customHeight="1" x14ac:dyDescent="0.2">
      <c r="C28" s="86" t="s">
        <v>94</v>
      </c>
      <c r="D28" s="10" t="s">
        <v>103</v>
      </c>
      <c r="E28" s="87"/>
      <c r="F28" s="88"/>
      <c r="G28" s="88"/>
      <c r="H28" s="88"/>
      <c r="I28" s="88"/>
      <c r="J28" s="88"/>
      <c r="K28" s="88"/>
      <c r="L28" s="88"/>
      <c r="M28" s="88"/>
      <c r="N28" s="88"/>
      <c r="O28" s="88"/>
      <c r="P28" s="88"/>
      <c r="Q28" s="88"/>
      <c r="R28" s="88"/>
      <c r="S28" s="89" t="s">
        <v>97</v>
      </c>
      <c r="U28" s="90"/>
      <c r="V28" s="90"/>
      <c r="W28" s="90"/>
      <c r="X28" s="90"/>
      <c r="Y28" s="90"/>
      <c r="Z28" s="90"/>
      <c r="AA28" s="90"/>
      <c r="AB28" s="90"/>
      <c r="AC28" s="90"/>
      <c r="AD28" s="90"/>
      <c r="AE28" s="90"/>
      <c r="AF28" s="90"/>
      <c r="AG28" s="90"/>
      <c r="AK28" s="91"/>
    </row>
    <row r="29" spans="1:39" ht="15" customHeight="1" x14ac:dyDescent="0.2">
      <c r="C29" s="86" t="s">
        <v>94</v>
      </c>
      <c r="D29" s="10" t="s">
        <v>104</v>
      </c>
      <c r="E29" s="87"/>
      <c r="F29" s="88"/>
      <c r="G29" s="88"/>
      <c r="H29" s="88"/>
      <c r="I29" s="88" t="s">
        <v>96</v>
      </c>
      <c r="J29" s="88" t="s">
        <v>96</v>
      </c>
      <c r="K29" s="88"/>
      <c r="L29" s="88"/>
      <c r="M29" s="88" t="s">
        <v>96</v>
      </c>
      <c r="N29" s="88" t="s">
        <v>96</v>
      </c>
      <c r="O29" s="88"/>
      <c r="P29" s="88"/>
      <c r="Q29" s="88"/>
      <c r="R29" s="88"/>
      <c r="S29" s="89" t="s">
        <v>97</v>
      </c>
      <c r="U29" s="90"/>
      <c r="V29" s="90"/>
      <c r="W29" s="90"/>
      <c r="X29" s="90"/>
      <c r="Y29" s="90"/>
      <c r="Z29" s="90"/>
      <c r="AA29" s="90"/>
      <c r="AB29" s="90"/>
      <c r="AC29" s="90"/>
      <c r="AD29" s="90"/>
      <c r="AE29" s="90"/>
      <c r="AF29" s="90"/>
      <c r="AG29" s="90"/>
      <c r="AK29" s="91"/>
    </row>
    <row r="30" spans="1:39" ht="15" customHeight="1" x14ac:dyDescent="0.2">
      <c r="C30" s="86" t="s">
        <v>94</v>
      </c>
      <c r="D30" s="10" t="s">
        <v>105</v>
      </c>
      <c r="E30" s="87"/>
      <c r="F30" s="88" t="s">
        <v>96</v>
      </c>
      <c r="G30" s="88"/>
      <c r="H30" s="88"/>
      <c r="I30" s="88"/>
      <c r="J30" s="88" t="s">
        <v>96</v>
      </c>
      <c r="K30" s="88" t="s">
        <v>96</v>
      </c>
      <c r="L30" s="88"/>
      <c r="M30" s="88"/>
      <c r="N30" s="88"/>
      <c r="O30" s="88"/>
      <c r="P30" s="88"/>
      <c r="Q30" s="88"/>
      <c r="R30" s="88"/>
      <c r="S30" s="89" t="s">
        <v>97</v>
      </c>
      <c r="U30" s="90"/>
      <c r="V30" s="90"/>
      <c r="W30" s="90"/>
      <c r="X30" s="90"/>
      <c r="Y30" s="90"/>
      <c r="Z30" s="90"/>
      <c r="AA30" s="90"/>
      <c r="AB30" s="90"/>
      <c r="AC30" s="90"/>
      <c r="AD30" s="90"/>
      <c r="AE30" s="90"/>
      <c r="AF30" s="90"/>
      <c r="AG30" s="90"/>
      <c r="AK30" s="91"/>
    </row>
    <row r="31" spans="1:39" ht="15" customHeight="1" x14ac:dyDescent="0.2">
      <c r="C31" s="86" t="s">
        <v>94</v>
      </c>
      <c r="D31" s="10" t="s">
        <v>106</v>
      </c>
      <c r="E31" s="87"/>
      <c r="F31" s="88"/>
      <c r="G31" s="88"/>
      <c r="H31" s="88"/>
      <c r="I31" s="88"/>
      <c r="J31" s="88"/>
      <c r="K31" s="88"/>
      <c r="L31" s="88"/>
      <c r="M31" s="88"/>
      <c r="N31" s="88"/>
      <c r="O31" s="88"/>
      <c r="P31" s="88"/>
      <c r="Q31" s="88"/>
      <c r="R31" s="88"/>
      <c r="S31" s="89" t="s">
        <v>97</v>
      </c>
      <c r="U31" s="90"/>
      <c r="V31" s="90"/>
      <c r="W31" s="90"/>
      <c r="X31" s="90"/>
      <c r="Y31" s="90"/>
      <c r="Z31" s="90"/>
      <c r="AA31" s="90"/>
      <c r="AB31" s="90"/>
      <c r="AC31" s="90"/>
      <c r="AD31" s="90"/>
      <c r="AE31" s="90"/>
      <c r="AF31" s="90"/>
      <c r="AG31" s="90"/>
      <c r="AK31" s="91"/>
    </row>
    <row r="32" spans="1:39" ht="15" customHeight="1" x14ac:dyDescent="0.2">
      <c r="C32" s="86" t="s">
        <v>94</v>
      </c>
      <c r="D32" s="10" t="s">
        <v>107</v>
      </c>
      <c r="E32" s="87"/>
      <c r="F32" s="88"/>
      <c r="G32" s="88"/>
      <c r="H32" s="88"/>
      <c r="I32" s="88"/>
      <c r="J32" s="88"/>
      <c r="K32" s="88"/>
      <c r="L32" s="88"/>
      <c r="M32" s="88"/>
      <c r="N32" s="88"/>
      <c r="O32" s="88"/>
      <c r="P32" s="88"/>
      <c r="Q32" s="88"/>
      <c r="R32" s="88"/>
      <c r="S32" s="89" t="s">
        <v>97</v>
      </c>
      <c r="U32" s="90"/>
      <c r="V32" s="90"/>
      <c r="W32" s="90"/>
      <c r="X32" s="90"/>
      <c r="Y32" s="90"/>
      <c r="Z32" s="90"/>
      <c r="AA32" s="90"/>
      <c r="AB32" s="90"/>
      <c r="AC32" s="90"/>
      <c r="AD32" s="90"/>
      <c r="AE32" s="90"/>
      <c r="AF32" s="90"/>
      <c r="AG32" s="90"/>
      <c r="AK32" s="91"/>
    </row>
    <row r="33" spans="3:37" s="12" customFormat="1" ht="15" customHeight="1" x14ac:dyDescent="0.2">
      <c r="C33" s="86" t="s">
        <v>94</v>
      </c>
      <c r="D33" s="10" t="s">
        <v>107</v>
      </c>
      <c r="E33" s="87"/>
      <c r="F33" s="88"/>
      <c r="G33" s="88"/>
      <c r="H33" s="88"/>
      <c r="I33" s="88"/>
      <c r="J33" s="88"/>
      <c r="K33" s="88"/>
      <c r="L33" s="88"/>
      <c r="M33" s="88"/>
      <c r="N33" s="88"/>
      <c r="O33" s="88"/>
      <c r="P33" s="88"/>
      <c r="Q33" s="88"/>
      <c r="R33" s="88"/>
      <c r="S33" s="89" t="s">
        <v>97</v>
      </c>
      <c r="T33" s="14"/>
      <c r="U33" s="90"/>
      <c r="V33" s="90"/>
      <c r="W33" s="90"/>
      <c r="X33" s="90"/>
      <c r="Y33" s="90"/>
      <c r="Z33" s="90"/>
      <c r="AA33" s="90"/>
      <c r="AB33" s="90"/>
      <c r="AC33" s="90"/>
      <c r="AD33" s="90"/>
      <c r="AE33" s="90"/>
      <c r="AF33" s="90"/>
      <c r="AG33" s="90"/>
      <c r="AH33" s="14"/>
      <c r="AI33" s="14"/>
      <c r="AJ33" s="14"/>
      <c r="AK33" s="91"/>
    </row>
    <row r="34" spans="3:37" s="12" customFormat="1" ht="15" customHeight="1" x14ac:dyDescent="0.2">
      <c r="C34" s="10" t="s">
        <v>108</v>
      </c>
      <c r="D34" s="10" t="s">
        <v>109</v>
      </c>
      <c r="E34" s="87"/>
      <c r="F34" s="88"/>
      <c r="G34" s="88"/>
      <c r="H34" s="88"/>
      <c r="I34" s="88"/>
      <c r="J34" s="88" t="s">
        <v>96</v>
      </c>
      <c r="K34" s="88"/>
      <c r="L34" s="88"/>
      <c r="M34" s="88"/>
      <c r="N34" s="88"/>
      <c r="O34" s="88"/>
      <c r="P34" s="88"/>
      <c r="Q34" s="88"/>
      <c r="R34" s="88"/>
      <c r="S34" s="89" t="s">
        <v>97</v>
      </c>
      <c r="T34" s="14"/>
      <c r="U34" s="90"/>
      <c r="V34" s="90"/>
      <c r="W34" s="90"/>
      <c r="X34" s="90"/>
      <c r="Y34" s="90"/>
      <c r="Z34" s="90"/>
      <c r="AA34" s="90"/>
      <c r="AB34" s="90"/>
      <c r="AC34" s="90"/>
      <c r="AD34" s="90"/>
      <c r="AE34" s="90"/>
      <c r="AF34" s="90"/>
      <c r="AG34" s="90"/>
      <c r="AH34" s="14"/>
      <c r="AI34" s="14"/>
      <c r="AJ34" s="14"/>
      <c r="AK34" s="91"/>
    </row>
    <row r="35" spans="3:37" s="12" customFormat="1" ht="15" customHeight="1" x14ac:dyDescent="0.2">
      <c r="C35" s="10" t="s">
        <v>108</v>
      </c>
      <c r="D35" s="10" t="s">
        <v>110</v>
      </c>
      <c r="E35" s="87"/>
      <c r="F35" s="88" t="s">
        <v>96</v>
      </c>
      <c r="G35" s="88"/>
      <c r="H35" s="88"/>
      <c r="I35" s="88"/>
      <c r="J35" s="88"/>
      <c r="K35" s="88"/>
      <c r="L35" s="88"/>
      <c r="M35" s="88"/>
      <c r="N35" s="88"/>
      <c r="O35" s="88"/>
      <c r="P35" s="88"/>
      <c r="Q35" s="88"/>
      <c r="R35" s="88"/>
      <c r="S35" s="89" t="s">
        <v>97</v>
      </c>
      <c r="T35" s="14"/>
      <c r="U35" s="90"/>
      <c r="V35" s="90"/>
      <c r="W35" s="90"/>
      <c r="X35" s="90"/>
      <c r="Y35" s="90"/>
      <c r="Z35" s="90"/>
      <c r="AA35" s="90"/>
      <c r="AB35" s="90"/>
      <c r="AC35" s="90"/>
      <c r="AD35" s="90"/>
      <c r="AE35" s="90"/>
      <c r="AF35" s="90"/>
      <c r="AG35" s="90"/>
      <c r="AH35" s="14"/>
      <c r="AI35" s="14"/>
      <c r="AJ35" s="14"/>
      <c r="AK35" s="91"/>
    </row>
    <row r="36" spans="3:37" s="12" customFormat="1" ht="15" customHeight="1" x14ac:dyDescent="0.2">
      <c r="C36" s="10" t="s">
        <v>108</v>
      </c>
      <c r="D36" s="10" t="s">
        <v>111</v>
      </c>
      <c r="E36" s="87"/>
      <c r="F36" s="88"/>
      <c r="G36" s="88"/>
      <c r="H36" s="88"/>
      <c r="I36" s="88"/>
      <c r="J36" s="88"/>
      <c r="K36" s="88"/>
      <c r="L36" s="88"/>
      <c r="M36" s="88"/>
      <c r="N36" s="88"/>
      <c r="O36" s="88"/>
      <c r="P36" s="88"/>
      <c r="Q36" s="88"/>
      <c r="R36" s="88"/>
      <c r="S36" s="89" t="s">
        <v>97</v>
      </c>
      <c r="T36" s="14"/>
      <c r="U36" s="90"/>
      <c r="V36" s="90"/>
      <c r="W36" s="90"/>
      <c r="X36" s="90"/>
      <c r="Y36" s="90"/>
      <c r="Z36" s="90"/>
      <c r="AA36" s="90"/>
      <c r="AB36" s="90"/>
      <c r="AC36" s="90"/>
      <c r="AD36" s="90"/>
      <c r="AE36" s="90"/>
      <c r="AF36" s="90"/>
      <c r="AG36" s="90"/>
      <c r="AH36" s="14"/>
      <c r="AI36" s="14"/>
      <c r="AJ36" s="14"/>
      <c r="AK36" s="91"/>
    </row>
    <row r="37" spans="3:37" s="12" customFormat="1" ht="15" customHeight="1" x14ac:dyDescent="0.2">
      <c r="C37" s="10" t="s">
        <v>108</v>
      </c>
      <c r="D37" s="10" t="s">
        <v>112</v>
      </c>
      <c r="E37" s="87"/>
      <c r="F37" s="88"/>
      <c r="G37" s="88"/>
      <c r="H37" s="88"/>
      <c r="I37" s="88"/>
      <c r="J37" s="88"/>
      <c r="K37" s="88"/>
      <c r="L37" s="88"/>
      <c r="M37" s="88"/>
      <c r="N37" s="88"/>
      <c r="O37" s="88"/>
      <c r="P37" s="88"/>
      <c r="Q37" s="88"/>
      <c r="R37" s="88"/>
      <c r="S37" s="89" t="s">
        <v>97</v>
      </c>
      <c r="T37" s="14"/>
      <c r="U37" s="90"/>
      <c r="V37" s="90"/>
      <c r="W37" s="90"/>
      <c r="X37" s="90"/>
      <c r="Y37" s="90"/>
      <c r="Z37" s="90"/>
      <c r="AA37" s="90"/>
      <c r="AB37" s="90"/>
      <c r="AC37" s="90"/>
      <c r="AD37" s="90"/>
      <c r="AE37" s="90"/>
      <c r="AF37" s="90"/>
      <c r="AG37" s="90"/>
      <c r="AH37" s="14"/>
      <c r="AI37" s="14"/>
      <c r="AJ37" s="14"/>
      <c r="AK37" s="91"/>
    </row>
    <row r="38" spans="3:37" s="12" customFormat="1" ht="15" customHeight="1" x14ac:dyDescent="0.2">
      <c r="C38" s="10" t="s">
        <v>108</v>
      </c>
      <c r="D38" s="10" t="s">
        <v>113</v>
      </c>
      <c r="E38" s="87"/>
      <c r="F38" s="88"/>
      <c r="G38" s="88"/>
      <c r="H38" s="88"/>
      <c r="I38" s="88"/>
      <c r="J38" s="88"/>
      <c r="K38" s="88"/>
      <c r="L38" s="88"/>
      <c r="M38" s="88"/>
      <c r="N38" s="88"/>
      <c r="O38" s="88"/>
      <c r="P38" s="88"/>
      <c r="Q38" s="88"/>
      <c r="R38" s="88"/>
      <c r="S38" s="89" t="s">
        <v>97</v>
      </c>
      <c r="T38" s="14"/>
      <c r="U38" s="90"/>
      <c r="V38" s="90"/>
      <c r="W38" s="90"/>
      <c r="X38" s="90"/>
      <c r="Y38" s="90"/>
      <c r="Z38" s="90"/>
      <c r="AA38" s="90"/>
      <c r="AB38" s="90"/>
      <c r="AC38" s="90"/>
      <c r="AD38" s="90"/>
      <c r="AE38" s="90"/>
      <c r="AF38" s="90"/>
      <c r="AG38" s="90"/>
      <c r="AH38" s="14"/>
      <c r="AI38" s="14"/>
      <c r="AJ38" s="14"/>
      <c r="AK38" s="91"/>
    </row>
    <row r="39" spans="3:37" s="12" customFormat="1" ht="15" customHeight="1" x14ac:dyDescent="0.2">
      <c r="C39" s="10" t="s">
        <v>108</v>
      </c>
      <c r="D39" s="10" t="s">
        <v>114</v>
      </c>
      <c r="E39" s="87"/>
      <c r="F39" s="88" t="s">
        <v>96</v>
      </c>
      <c r="G39" s="88"/>
      <c r="H39" s="88" t="s">
        <v>96</v>
      </c>
      <c r="I39" s="88"/>
      <c r="J39" s="88"/>
      <c r="K39" s="88"/>
      <c r="L39" s="88"/>
      <c r="M39" s="88"/>
      <c r="N39" s="88"/>
      <c r="O39" s="88"/>
      <c r="P39" s="88"/>
      <c r="Q39" s="88"/>
      <c r="R39" s="88"/>
      <c r="S39" s="89" t="s">
        <v>97</v>
      </c>
      <c r="T39" s="14"/>
      <c r="U39" s="90"/>
      <c r="V39" s="90"/>
      <c r="W39" s="90"/>
      <c r="X39" s="90"/>
      <c r="Y39" s="90"/>
      <c r="Z39" s="90"/>
      <c r="AA39" s="90"/>
      <c r="AB39" s="90"/>
      <c r="AC39" s="90"/>
      <c r="AD39" s="90"/>
      <c r="AE39" s="90"/>
      <c r="AF39" s="90"/>
      <c r="AG39" s="90"/>
      <c r="AH39" s="14"/>
      <c r="AI39" s="14"/>
      <c r="AJ39" s="14"/>
      <c r="AK39" s="91"/>
    </row>
    <row r="40" spans="3:37" s="12" customFormat="1" ht="15" customHeight="1" x14ac:dyDescent="0.2">
      <c r="C40" s="10" t="s">
        <v>108</v>
      </c>
      <c r="D40" s="10" t="s">
        <v>115</v>
      </c>
      <c r="E40" s="87"/>
      <c r="F40" s="88"/>
      <c r="G40" s="88"/>
      <c r="H40" s="88" t="s">
        <v>96</v>
      </c>
      <c r="I40" s="88"/>
      <c r="J40" s="88"/>
      <c r="K40" s="88"/>
      <c r="L40" s="88"/>
      <c r="M40" s="88"/>
      <c r="N40" s="88"/>
      <c r="O40" s="88"/>
      <c r="P40" s="88"/>
      <c r="Q40" s="88"/>
      <c r="R40" s="88"/>
      <c r="S40" s="89" t="s">
        <v>97</v>
      </c>
      <c r="T40" s="14"/>
      <c r="U40" s="90"/>
      <c r="V40" s="90"/>
      <c r="W40" s="90"/>
      <c r="X40" s="90"/>
      <c r="Y40" s="90"/>
      <c r="Z40" s="90"/>
      <c r="AA40" s="90"/>
      <c r="AB40" s="90"/>
      <c r="AC40" s="90"/>
      <c r="AD40" s="90"/>
      <c r="AE40" s="90"/>
      <c r="AF40" s="90"/>
      <c r="AG40" s="90"/>
      <c r="AH40" s="14"/>
      <c r="AI40" s="14"/>
      <c r="AJ40" s="14"/>
      <c r="AK40" s="91"/>
    </row>
    <row r="41" spans="3:37" s="12" customFormat="1" ht="15" customHeight="1" x14ac:dyDescent="0.2">
      <c r="C41" s="10" t="s">
        <v>108</v>
      </c>
      <c r="D41" s="14" t="s">
        <v>116</v>
      </c>
      <c r="E41" s="87"/>
      <c r="F41" s="88"/>
      <c r="G41" s="88"/>
      <c r="H41" s="88"/>
      <c r="I41" s="88"/>
      <c r="J41" s="88"/>
      <c r="K41" s="88"/>
      <c r="L41" s="88"/>
      <c r="M41" s="88"/>
      <c r="N41" s="88"/>
      <c r="O41" s="88"/>
      <c r="P41" s="88"/>
      <c r="Q41" s="88" t="s">
        <v>96</v>
      </c>
      <c r="R41" s="88" t="s">
        <v>96</v>
      </c>
      <c r="S41" s="89" t="s">
        <v>97</v>
      </c>
      <c r="T41" s="14"/>
      <c r="U41" s="90"/>
      <c r="V41" s="90"/>
      <c r="W41" s="90"/>
      <c r="X41" s="90"/>
      <c r="Y41" s="90"/>
      <c r="Z41" s="90"/>
      <c r="AA41" s="90"/>
      <c r="AB41" s="90"/>
      <c r="AC41" s="90"/>
      <c r="AD41" s="90"/>
      <c r="AE41" s="90"/>
      <c r="AF41" s="90"/>
      <c r="AG41" s="90"/>
      <c r="AH41" s="14"/>
      <c r="AI41" s="14"/>
      <c r="AJ41" s="14"/>
      <c r="AK41" s="91"/>
    </row>
    <row r="42" spans="3:37" s="12" customFormat="1" ht="15" customHeight="1" x14ac:dyDescent="0.2">
      <c r="C42" s="10" t="s">
        <v>108</v>
      </c>
      <c r="D42" s="10" t="s">
        <v>117</v>
      </c>
      <c r="E42" s="87"/>
      <c r="F42" s="88"/>
      <c r="G42" s="88"/>
      <c r="H42" s="88"/>
      <c r="I42" s="88"/>
      <c r="J42" s="88"/>
      <c r="K42" s="88"/>
      <c r="L42" s="88"/>
      <c r="M42" s="88"/>
      <c r="N42" s="88"/>
      <c r="O42" s="88"/>
      <c r="P42" s="88"/>
      <c r="Q42" s="88"/>
      <c r="R42" s="88"/>
      <c r="S42" s="89" t="s">
        <v>97</v>
      </c>
      <c r="T42" s="14"/>
      <c r="U42" s="90"/>
      <c r="V42" s="90"/>
      <c r="W42" s="90"/>
      <c r="X42" s="90"/>
      <c r="Y42" s="90"/>
      <c r="Z42" s="90"/>
      <c r="AA42" s="90"/>
      <c r="AB42" s="90"/>
      <c r="AC42" s="90"/>
      <c r="AD42" s="90"/>
      <c r="AE42" s="90"/>
      <c r="AF42" s="90"/>
      <c r="AG42" s="90"/>
      <c r="AH42" s="14"/>
      <c r="AI42" s="14"/>
      <c r="AJ42" s="14"/>
      <c r="AK42" s="91"/>
    </row>
    <row r="43" spans="3:37" s="12" customFormat="1" ht="15" customHeight="1" x14ac:dyDescent="0.2">
      <c r="C43" s="10" t="s">
        <v>108</v>
      </c>
      <c r="D43" s="10" t="s">
        <v>118</v>
      </c>
      <c r="E43" s="87"/>
      <c r="F43" s="88"/>
      <c r="G43" s="88"/>
      <c r="H43" s="88"/>
      <c r="I43" s="88"/>
      <c r="J43" s="88"/>
      <c r="K43" s="88"/>
      <c r="L43" s="88"/>
      <c r="M43" s="88"/>
      <c r="N43" s="88"/>
      <c r="O43" s="88"/>
      <c r="P43" s="88"/>
      <c r="Q43" s="88"/>
      <c r="R43" s="88"/>
      <c r="S43" s="89" t="s">
        <v>97</v>
      </c>
      <c r="T43" s="14"/>
      <c r="U43" s="90"/>
      <c r="V43" s="90"/>
      <c r="W43" s="90"/>
      <c r="X43" s="90"/>
      <c r="Y43" s="90"/>
      <c r="Z43" s="90"/>
      <c r="AA43" s="90"/>
      <c r="AB43" s="90"/>
      <c r="AC43" s="90"/>
      <c r="AD43" s="90"/>
      <c r="AE43" s="90"/>
      <c r="AF43" s="90"/>
      <c r="AG43" s="90"/>
      <c r="AH43" s="14"/>
      <c r="AI43" s="14"/>
      <c r="AJ43" s="14"/>
      <c r="AK43" s="91"/>
    </row>
    <row r="44" spans="3:37" s="12" customFormat="1" ht="15" customHeight="1" x14ac:dyDescent="0.2">
      <c r="C44" s="10" t="s">
        <v>108</v>
      </c>
      <c r="D44" s="10" t="s">
        <v>119</v>
      </c>
      <c r="E44" s="87"/>
      <c r="F44" s="88"/>
      <c r="G44" s="88"/>
      <c r="H44" s="88"/>
      <c r="I44" s="88"/>
      <c r="J44" s="88"/>
      <c r="K44" s="88"/>
      <c r="L44" s="88"/>
      <c r="M44" s="88"/>
      <c r="N44" s="88"/>
      <c r="O44" s="88"/>
      <c r="P44" s="88"/>
      <c r="Q44" s="88"/>
      <c r="R44" s="88"/>
      <c r="S44" s="89" t="s">
        <v>97</v>
      </c>
      <c r="T44" s="14"/>
      <c r="U44" s="90"/>
      <c r="V44" s="90"/>
      <c r="W44" s="90"/>
      <c r="X44" s="90"/>
      <c r="Y44" s="90"/>
      <c r="Z44" s="90"/>
      <c r="AA44" s="90"/>
      <c r="AB44" s="90"/>
      <c r="AC44" s="90"/>
      <c r="AD44" s="90"/>
      <c r="AE44" s="90"/>
      <c r="AF44" s="90"/>
      <c r="AG44" s="90"/>
      <c r="AH44" s="14"/>
      <c r="AI44" s="14"/>
      <c r="AJ44" s="14"/>
      <c r="AK44" s="91"/>
    </row>
    <row r="45" spans="3:37" s="12" customFormat="1" ht="15" customHeight="1" x14ac:dyDescent="0.2">
      <c r="C45" s="10" t="s">
        <v>108</v>
      </c>
      <c r="D45" s="10" t="s">
        <v>120</v>
      </c>
      <c r="E45" s="87"/>
      <c r="F45" s="88"/>
      <c r="G45" s="88"/>
      <c r="H45" s="88"/>
      <c r="I45" s="88"/>
      <c r="J45" s="88"/>
      <c r="K45" s="88"/>
      <c r="L45" s="88"/>
      <c r="M45" s="88"/>
      <c r="N45" s="88"/>
      <c r="O45" s="88"/>
      <c r="P45" s="88"/>
      <c r="Q45" s="88"/>
      <c r="R45" s="88"/>
      <c r="S45" s="89" t="s">
        <v>97</v>
      </c>
      <c r="T45" s="14"/>
      <c r="U45" s="90"/>
      <c r="V45" s="90"/>
      <c r="W45" s="90"/>
      <c r="X45" s="90"/>
      <c r="Y45" s="90"/>
      <c r="Z45" s="90"/>
      <c r="AA45" s="90"/>
      <c r="AB45" s="90"/>
      <c r="AC45" s="90"/>
      <c r="AD45" s="90"/>
      <c r="AE45" s="90"/>
      <c r="AF45" s="90"/>
      <c r="AG45" s="90"/>
      <c r="AH45" s="14"/>
      <c r="AI45" s="14"/>
      <c r="AJ45" s="14"/>
      <c r="AK45" s="91"/>
    </row>
    <row r="46" spans="3:37" s="12" customFormat="1" ht="15" customHeight="1" x14ac:dyDescent="0.2">
      <c r="C46" s="10" t="s">
        <v>108</v>
      </c>
      <c r="D46" s="10" t="s">
        <v>107</v>
      </c>
      <c r="E46" s="87"/>
      <c r="F46" s="88"/>
      <c r="G46" s="88"/>
      <c r="H46" s="88"/>
      <c r="I46" s="88"/>
      <c r="J46" s="88"/>
      <c r="K46" s="88"/>
      <c r="L46" s="88"/>
      <c r="M46" s="88"/>
      <c r="N46" s="88"/>
      <c r="O46" s="88"/>
      <c r="P46" s="88"/>
      <c r="Q46" s="88"/>
      <c r="R46" s="88"/>
      <c r="S46" s="89" t="s">
        <v>97</v>
      </c>
      <c r="T46" s="14"/>
      <c r="U46" s="90"/>
      <c r="V46" s="90"/>
      <c r="W46" s="90"/>
      <c r="X46" s="90"/>
      <c r="Y46" s="90"/>
      <c r="Z46" s="90"/>
      <c r="AA46" s="90"/>
      <c r="AB46" s="90"/>
      <c r="AC46" s="90"/>
      <c r="AD46" s="90"/>
      <c r="AE46" s="90"/>
      <c r="AF46" s="90"/>
      <c r="AG46" s="90"/>
      <c r="AH46" s="14"/>
      <c r="AI46" s="14"/>
      <c r="AJ46" s="14"/>
      <c r="AK46" s="91"/>
    </row>
    <row r="47" spans="3:37" s="12" customFormat="1" ht="15" customHeight="1" x14ac:dyDescent="0.2">
      <c r="C47" s="92" t="s">
        <v>121</v>
      </c>
      <c r="D47" s="10" t="s">
        <v>122</v>
      </c>
      <c r="E47" s="87"/>
      <c r="F47" s="88"/>
      <c r="G47" s="88"/>
      <c r="H47" s="88"/>
      <c r="I47" s="88"/>
      <c r="J47" s="88"/>
      <c r="K47" s="88"/>
      <c r="L47" s="88"/>
      <c r="M47" s="88"/>
      <c r="N47" s="88"/>
      <c r="O47" s="88"/>
      <c r="P47" s="88"/>
      <c r="Q47" s="88"/>
      <c r="R47" s="88"/>
      <c r="S47" s="89" t="s">
        <v>97</v>
      </c>
      <c r="T47" s="14"/>
      <c r="U47" s="90"/>
      <c r="V47" s="90"/>
      <c r="W47" s="90"/>
      <c r="X47" s="90"/>
      <c r="Y47" s="90"/>
      <c r="Z47" s="90"/>
      <c r="AA47" s="90"/>
      <c r="AB47" s="90"/>
      <c r="AC47" s="90"/>
      <c r="AD47" s="90"/>
      <c r="AE47" s="90"/>
      <c r="AF47" s="90"/>
      <c r="AG47" s="90"/>
      <c r="AH47" s="14"/>
      <c r="AI47" s="14"/>
      <c r="AJ47" s="14"/>
      <c r="AK47" s="91"/>
    </row>
    <row r="48" spans="3:37" s="12" customFormat="1" ht="15" customHeight="1" x14ac:dyDescent="0.2">
      <c r="C48" s="92" t="s">
        <v>121</v>
      </c>
      <c r="D48" s="10" t="s">
        <v>123</v>
      </c>
      <c r="E48" s="87"/>
      <c r="F48" s="88"/>
      <c r="G48" s="88"/>
      <c r="H48" s="88"/>
      <c r="I48" s="88"/>
      <c r="J48" s="88"/>
      <c r="K48" s="88"/>
      <c r="L48" s="88"/>
      <c r="M48" s="88"/>
      <c r="N48" s="88"/>
      <c r="O48" s="88"/>
      <c r="P48" s="88"/>
      <c r="Q48" s="88"/>
      <c r="R48" s="88"/>
      <c r="S48" s="89" t="s">
        <v>97</v>
      </c>
      <c r="T48" s="14"/>
      <c r="U48" s="90"/>
      <c r="V48" s="90"/>
      <c r="W48" s="90"/>
      <c r="X48" s="90"/>
      <c r="Y48" s="90"/>
      <c r="Z48" s="90"/>
      <c r="AA48" s="90"/>
      <c r="AB48" s="90"/>
      <c r="AC48" s="90"/>
      <c r="AD48" s="90"/>
      <c r="AE48" s="90"/>
      <c r="AF48" s="90"/>
      <c r="AG48" s="90"/>
      <c r="AH48" s="14"/>
      <c r="AI48" s="14"/>
      <c r="AJ48" s="14"/>
      <c r="AK48" s="91"/>
    </row>
    <row r="49" spans="1:39" ht="15" customHeight="1" x14ac:dyDescent="0.2">
      <c r="C49" s="92" t="s">
        <v>121</v>
      </c>
      <c r="D49" s="10" t="s">
        <v>124</v>
      </c>
      <c r="E49" s="87"/>
      <c r="F49" s="88"/>
      <c r="G49" s="88"/>
      <c r="H49" s="88"/>
      <c r="I49" s="88"/>
      <c r="J49" s="88"/>
      <c r="K49" s="88"/>
      <c r="L49" s="88"/>
      <c r="M49" s="88"/>
      <c r="N49" s="88"/>
      <c r="O49" s="88"/>
      <c r="P49" s="88"/>
      <c r="Q49" s="88"/>
      <c r="R49" s="88"/>
      <c r="S49" s="89" t="s">
        <v>97</v>
      </c>
      <c r="U49" s="90"/>
      <c r="V49" s="90"/>
      <c r="W49" s="90"/>
      <c r="X49" s="90"/>
      <c r="Y49" s="90"/>
      <c r="Z49" s="90"/>
      <c r="AA49" s="90"/>
      <c r="AB49" s="90"/>
      <c r="AC49" s="90"/>
      <c r="AD49" s="90"/>
      <c r="AE49" s="90"/>
      <c r="AF49" s="90"/>
      <c r="AG49" s="90"/>
      <c r="AK49" s="91"/>
    </row>
    <row r="50" spans="1:39" ht="15" customHeight="1" x14ac:dyDescent="0.2">
      <c r="C50" s="92" t="s">
        <v>121</v>
      </c>
      <c r="D50" s="10" t="s">
        <v>125</v>
      </c>
      <c r="E50" s="87"/>
      <c r="F50" s="88"/>
      <c r="G50" s="88"/>
      <c r="H50" s="88"/>
      <c r="I50" s="88"/>
      <c r="J50" s="88"/>
      <c r="K50" s="88"/>
      <c r="L50" s="88"/>
      <c r="M50" s="88"/>
      <c r="N50" s="88"/>
      <c r="O50" s="88"/>
      <c r="P50" s="88"/>
      <c r="Q50" s="88"/>
      <c r="R50" s="88"/>
      <c r="S50" s="89" t="s">
        <v>97</v>
      </c>
      <c r="U50" s="90"/>
      <c r="V50" s="90"/>
      <c r="W50" s="90"/>
      <c r="X50" s="90"/>
      <c r="Y50" s="90"/>
      <c r="Z50" s="90"/>
      <c r="AA50" s="90"/>
      <c r="AB50" s="90"/>
      <c r="AC50" s="90"/>
      <c r="AD50" s="90"/>
      <c r="AE50" s="90"/>
      <c r="AF50" s="90"/>
      <c r="AG50" s="90"/>
      <c r="AK50" s="91"/>
    </row>
    <row r="51" spans="1:39" ht="15" customHeight="1" x14ac:dyDescent="0.2">
      <c r="C51" s="92" t="s">
        <v>121</v>
      </c>
      <c r="D51" s="10" t="s">
        <v>126</v>
      </c>
      <c r="E51" s="87"/>
      <c r="F51" s="88"/>
      <c r="G51" s="88"/>
      <c r="H51" s="88"/>
      <c r="I51" s="88"/>
      <c r="J51" s="88"/>
      <c r="K51" s="88"/>
      <c r="L51" s="88"/>
      <c r="M51" s="88"/>
      <c r="N51" s="88"/>
      <c r="O51" s="88"/>
      <c r="P51" s="88"/>
      <c r="Q51" s="88"/>
      <c r="R51" s="88"/>
      <c r="S51" s="89" t="s">
        <v>97</v>
      </c>
      <c r="U51" s="90"/>
      <c r="V51" s="90"/>
      <c r="W51" s="90"/>
      <c r="X51" s="90"/>
      <c r="Y51" s="90"/>
      <c r="Z51" s="90"/>
      <c r="AA51" s="90"/>
      <c r="AB51" s="90"/>
      <c r="AC51" s="90"/>
      <c r="AD51" s="90"/>
      <c r="AE51" s="90"/>
      <c r="AF51" s="90"/>
      <c r="AG51" s="90"/>
      <c r="AK51" s="91"/>
    </row>
    <row r="52" spans="1:39" ht="15" customHeight="1" x14ac:dyDescent="0.2">
      <c r="C52" s="92" t="s">
        <v>121</v>
      </c>
      <c r="D52" s="10" t="s">
        <v>127</v>
      </c>
      <c r="E52" s="87"/>
      <c r="F52" s="88"/>
      <c r="G52" s="88"/>
      <c r="H52" s="88"/>
      <c r="I52" s="88"/>
      <c r="J52" s="88"/>
      <c r="K52" s="88"/>
      <c r="L52" s="88"/>
      <c r="M52" s="88"/>
      <c r="N52" s="88"/>
      <c r="O52" s="88"/>
      <c r="P52" s="88"/>
      <c r="Q52" s="88"/>
      <c r="R52" s="88"/>
      <c r="S52" s="89" t="s">
        <v>97</v>
      </c>
      <c r="U52" s="90"/>
      <c r="V52" s="90"/>
      <c r="W52" s="90"/>
      <c r="X52" s="90"/>
      <c r="Y52" s="90"/>
      <c r="Z52" s="90"/>
      <c r="AA52" s="90"/>
      <c r="AB52" s="90"/>
      <c r="AC52" s="90"/>
      <c r="AD52" s="90"/>
      <c r="AE52" s="90"/>
      <c r="AF52" s="90"/>
      <c r="AG52" s="90"/>
      <c r="AK52" s="91"/>
    </row>
    <row r="53" spans="1:39" ht="15" customHeight="1" x14ac:dyDescent="0.2">
      <c r="C53" s="92" t="s">
        <v>121</v>
      </c>
      <c r="D53" s="10" t="s">
        <v>128</v>
      </c>
      <c r="E53" s="87"/>
      <c r="F53" s="88"/>
      <c r="G53" s="88"/>
      <c r="H53" s="88"/>
      <c r="I53" s="88"/>
      <c r="J53" s="88"/>
      <c r="K53" s="88"/>
      <c r="L53" s="88"/>
      <c r="M53" s="88"/>
      <c r="N53" s="88"/>
      <c r="O53" s="88"/>
      <c r="P53" s="88"/>
      <c r="Q53" s="88"/>
      <c r="R53" s="88"/>
      <c r="S53" s="89" t="s">
        <v>97</v>
      </c>
      <c r="U53" s="90"/>
      <c r="V53" s="90"/>
      <c r="W53" s="90"/>
      <c r="X53" s="90"/>
      <c r="Y53" s="90"/>
      <c r="Z53" s="90"/>
      <c r="AA53" s="90"/>
      <c r="AB53" s="90"/>
      <c r="AC53" s="90"/>
      <c r="AD53" s="90"/>
      <c r="AE53" s="90"/>
      <c r="AF53" s="90"/>
      <c r="AG53" s="90"/>
      <c r="AK53" s="91"/>
    </row>
    <row r="54" spans="1:39" ht="15" customHeight="1" x14ac:dyDescent="0.2">
      <c r="C54" s="92" t="s">
        <v>121</v>
      </c>
      <c r="D54" s="10" t="s">
        <v>107</v>
      </c>
      <c r="E54" s="87"/>
      <c r="F54" s="88"/>
      <c r="G54" s="88"/>
      <c r="H54" s="88"/>
      <c r="I54" s="88"/>
      <c r="J54" s="88"/>
      <c r="K54" s="88"/>
      <c r="L54" s="88"/>
      <c r="M54" s="88"/>
      <c r="N54" s="88"/>
      <c r="O54" s="88"/>
      <c r="P54" s="88"/>
      <c r="Q54" s="88"/>
      <c r="R54" s="88"/>
      <c r="S54" s="89" t="s">
        <v>97</v>
      </c>
      <c r="U54" s="90"/>
      <c r="V54" s="90"/>
      <c r="W54" s="90"/>
      <c r="X54" s="90"/>
      <c r="Y54" s="90"/>
      <c r="Z54" s="90"/>
      <c r="AA54" s="90"/>
      <c r="AB54" s="90"/>
      <c r="AC54" s="90"/>
      <c r="AD54" s="90"/>
      <c r="AE54" s="90"/>
      <c r="AF54" s="90"/>
      <c r="AG54" s="90"/>
      <c r="AK54" s="91"/>
    </row>
    <row r="55" spans="1:39" ht="15" customHeight="1" x14ac:dyDescent="0.2">
      <c r="C55" s="92" t="s">
        <v>121</v>
      </c>
      <c r="D55" s="10" t="s">
        <v>107</v>
      </c>
      <c r="E55" s="87"/>
      <c r="F55" s="88"/>
      <c r="G55" s="88"/>
      <c r="H55" s="88"/>
      <c r="I55" s="88"/>
      <c r="J55" s="88"/>
      <c r="K55" s="88"/>
      <c r="L55" s="88"/>
      <c r="M55" s="88"/>
      <c r="N55" s="88"/>
      <c r="O55" s="88"/>
      <c r="P55" s="88"/>
      <c r="Q55" s="88"/>
      <c r="R55" s="88"/>
      <c r="S55" s="89" t="s">
        <v>97</v>
      </c>
      <c r="U55" s="90"/>
      <c r="V55" s="90"/>
      <c r="W55" s="90"/>
      <c r="X55" s="90"/>
      <c r="Y55" s="90"/>
      <c r="Z55" s="90"/>
      <c r="AA55" s="90"/>
      <c r="AB55" s="90"/>
      <c r="AC55" s="90"/>
      <c r="AD55" s="90"/>
      <c r="AE55" s="90"/>
      <c r="AF55" s="90"/>
      <c r="AG55" s="90"/>
      <c r="AK55" s="91"/>
    </row>
    <row r="56" spans="1:39" ht="12.75" x14ac:dyDescent="0.2"/>
    <row r="57" spans="1:39" ht="12.75" x14ac:dyDescent="0.2"/>
    <row r="58" spans="1:39" ht="13.5" thickBot="1" x14ac:dyDescent="0.25"/>
    <row r="59" spans="1:39" x14ac:dyDescent="0.2">
      <c r="B59" s="93" t="s">
        <v>135</v>
      </c>
      <c r="C59" s="94"/>
      <c r="D59" s="94"/>
      <c r="E59" s="94"/>
      <c r="F59" s="94"/>
      <c r="G59" s="94"/>
      <c r="H59" s="94"/>
      <c r="I59" s="94"/>
      <c r="J59" s="94"/>
      <c r="K59" s="94"/>
      <c r="L59" s="94"/>
      <c r="M59" s="94"/>
      <c r="N59" s="94"/>
      <c r="O59" s="94"/>
      <c r="P59" s="94"/>
      <c r="Q59" s="94"/>
      <c r="R59" s="94"/>
      <c r="S59" s="95"/>
      <c r="T59" s="94"/>
      <c r="U59" s="94"/>
      <c r="V59" s="94"/>
      <c r="W59" s="94"/>
      <c r="X59" s="94"/>
      <c r="Y59" s="94"/>
      <c r="Z59" s="94"/>
      <c r="AA59" s="94"/>
      <c r="AB59" s="94"/>
      <c r="AC59" s="94"/>
      <c r="AD59" s="94"/>
      <c r="AE59" s="94"/>
      <c r="AF59" s="94"/>
      <c r="AG59" s="94"/>
      <c r="AH59" s="94"/>
      <c r="AI59" s="94"/>
      <c r="AJ59" s="94"/>
      <c r="AK59" s="94"/>
      <c r="AL59" s="96"/>
    </row>
    <row r="60" spans="1:39" s="73" customFormat="1" ht="12" hidden="1" customHeight="1" outlineLevel="1" x14ac:dyDescent="0.25">
      <c r="A60" s="16"/>
      <c r="B60" s="97"/>
      <c r="C60" s="70"/>
      <c r="D60" s="70"/>
      <c r="E60" s="70"/>
      <c r="F60" s="71"/>
      <c r="G60" s="71"/>
      <c r="H60" s="71"/>
      <c r="I60" s="71"/>
      <c r="J60" s="565" t="s">
        <v>77</v>
      </c>
      <c r="K60" s="565"/>
      <c r="L60" s="565"/>
      <c r="M60" s="565"/>
      <c r="N60" s="565"/>
      <c r="O60" s="565"/>
      <c r="P60" s="565"/>
      <c r="Q60" s="565"/>
      <c r="R60" s="565"/>
      <c r="S60" s="565"/>
      <c r="T60" s="565"/>
      <c r="U60" s="72"/>
      <c r="V60" s="72"/>
      <c r="W60" s="72"/>
      <c r="X60" s="566" t="s">
        <v>78</v>
      </c>
      <c r="Y60" s="567"/>
      <c r="Z60" s="567"/>
      <c r="AA60" s="567"/>
      <c r="AB60" s="567"/>
      <c r="AC60" s="567"/>
      <c r="AD60" s="567"/>
      <c r="AE60" s="567"/>
      <c r="AF60" s="567"/>
      <c r="AG60" s="567"/>
      <c r="AH60" s="567"/>
      <c r="AI60" s="568"/>
      <c r="AJ60" s="84"/>
      <c r="AK60" s="84"/>
      <c r="AL60" s="98"/>
      <c r="AM60" s="16"/>
    </row>
    <row r="61" spans="1:39" s="79" customFormat="1" ht="79.900000000000006" hidden="1" customHeight="1" outlineLevel="1" x14ac:dyDescent="0.2">
      <c r="A61" s="74"/>
      <c r="B61" s="99"/>
      <c r="C61" s="75"/>
      <c r="D61" s="75"/>
      <c r="E61" s="75"/>
      <c r="F61" s="76" t="s">
        <v>79</v>
      </c>
      <c r="G61" s="76" t="s">
        <v>80</v>
      </c>
      <c r="H61" s="76" t="s">
        <v>81</v>
      </c>
      <c r="I61" s="76" t="s">
        <v>82</v>
      </c>
      <c r="J61" s="76" t="s">
        <v>83</v>
      </c>
      <c r="K61" s="76" t="s">
        <v>84</v>
      </c>
      <c r="L61" s="76" t="s">
        <v>85</v>
      </c>
      <c r="M61" s="76" t="s">
        <v>86</v>
      </c>
      <c r="N61" s="76" t="s">
        <v>87</v>
      </c>
      <c r="O61" s="76" t="s">
        <v>88</v>
      </c>
      <c r="P61" s="76" t="s">
        <v>89</v>
      </c>
      <c r="Q61" s="76" t="s">
        <v>59</v>
      </c>
      <c r="R61" s="76" t="s">
        <v>129</v>
      </c>
      <c r="S61" s="77"/>
      <c r="T61" s="78"/>
      <c r="U61" s="76" t="str">
        <f>F61</f>
        <v xml:space="preserve">Households </v>
      </c>
      <c r="V61" s="76" t="str">
        <f t="shared" ref="V61:AG61" si="1">G61</f>
        <v>Neighbouring communities</v>
      </c>
      <c r="W61" s="76" t="str">
        <f t="shared" si="1"/>
        <v xml:space="preserve">Farmers </v>
      </c>
      <c r="X61" s="76" t="str">
        <f t="shared" si="1"/>
        <v>Fishermen</v>
      </c>
      <c r="Y61" s="76" t="str">
        <f t="shared" si="1"/>
        <v>Shop owners</v>
      </c>
      <c r="Z61" s="76" t="str">
        <f t="shared" si="1"/>
        <v>Business owners</v>
      </c>
      <c r="AA61" s="76" t="str">
        <f t="shared" si="1"/>
        <v>Other land-owners</v>
      </c>
      <c r="AB61" s="76" t="str">
        <f t="shared" si="1"/>
        <v>Transporters</v>
      </c>
      <c r="AC61" s="76" t="str">
        <f t="shared" si="1"/>
        <v>Tourists</v>
      </c>
      <c r="AD61" s="76" t="str">
        <f t="shared" si="1"/>
        <v>People in the hinterlands</v>
      </c>
      <c r="AE61" s="76" t="str">
        <f t="shared" si="1"/>
        <v>Markets in the hinterlands</v>
      </c>
      <c r="AF61" s="76" t="str">
        <f t="shared" si="1"/>
        <v>Students</v>
      </c>
      <c r="AG61" s="76" t="str">
        <f t="shared" si="1"/>
        <v>Staff</v>
      </c>
      <c r="AH61" s="78"/>
      <c r="AI61" s="78"/>
      <c r="AJ61" s="100"/>
      <c r="AK61" s="100"/>
      <c r="AL61" s="101"/>
      <c r="AM61" s="74"/>
    </row>
    <row r="62" spans="1:39" s="73" customFormat="1" ht="30" hidden="1" outlineLevel="1" x14ac:dyDescent="0.2">
      <c r="A62" s="16"/>
      <c r="B62" s="97"/>
      <c r="C62" s="80" t="s">
        <v>91</v>
      </c>
      <c r="D62" s="80" t="s">
        <v>206</v>
      </c>
      <c r="E62" s="81" t="s">
        <v>92</v>
      </c>
      <c r="F62" s="82"/>
      <c r="G62" s="82"/>
      <c r="H62" s="82"/>
      <c r="I62" s="82"/>
      <c r="J62" s="82"/>
      <c r="K62" s="82"/>
      <c r="L62" s="82"/>
      <c r="M62" s="82"/>
      <c r="N62" s="82"/>
      <c r="O62" s="82"/>
      <c r="P62" s="82"/>
      <c r="Q62" s="82"/>
      <c r="R62" s="82"/>
      <c r="S62" s="83"/>
      <c r="T62" s="84"/>
      <c r="U62" s="82"/>
      <c r="V62" s="82"/>
      <c r="W62" s="82"/>
      <c r="X62" s="82"/>
      <c r="Y62" s="82"/>
      <c r="Z62" s="82"/>
      <c r="AA62" s="82"/>
      <c r="AB62" s="82"/>
      <c r="AC62" s="82"/>
      <c r="AD62" s="82"/>
      <c r="AE62" s="82"/>
      <c r="AF62" s="82"/>
      <c r="AG62" s="82"/>
      <c r="AH62" s="85"/>
      <c r="AI62" s="84"/>
      <c r="AJ62" s="84"/>
      <c r="AK62" s="22" t="s">
        <v>93</v>
      </c>
      <c r="AL62" s="98"/>
      <c r="AM62" s="16"/>
    </row>
    <row r="63" spans="1:39" ht="15" hidden="1" customHeight="1" outlineLevel="1" x14ac:dyDescent="0.2">
      <c r="B63" s="102"/>
      <c r="C63" s="10" t="s">
        <v>108</v>
      </c>
      <c r="D63" s="91" t="s">
        <v>116</v>
      </c>
      <c r="E63" s="87"/>
      <c r="F63" s="88"/>
      <c r="G63" s="88"/>
      <c r="H63" s="88"/>
      <c r="I63" s="88"/>
      <c r="J63" s="88"/>
      <c r="K63" s="88"/>
      <c r="L63" s="88"/>
      <c r="M63" s="88"/>
      <c r="N63" s="88"/>
      <c r="O63" s="88"/>
      <c r="P63" s="88"/>
      <c r="Q63" s="88" t="s">
        <v>96</v>
      </c>
      <c r="R63" s="88" t="s">
        <v>96</v>
      </c>
      <c r="S63" s="103" t="s">
        <v>97</v>
      </c>
      <c r="T63" s="18"/>
      <c r="U63" s="90"/>
      <c r="V63" s="90"/>
      <c r="W63" s="90"/>
      <c r="X63" s="90"/>
      <c r="Y63" s="90"/>
      <c r="Z63" s="90"/>
      <c r="AA63" s="90"/>
      <c r="AB63" s="90"/>
      <c r="AC63" s="90"/>
      <c r="AD63" s="90"/>
      <c r="AE63" s="90"/>
      <c r="AF63" s="90" t="s">
        <v>130</v>
      </c>
      <c r="AG63" s="90" t="s">
        <v>131</v>
      </c>
      <c r="AH63" s="18"/>
      <c r="AI63" s="18"/>
      <c r="AJ63" s="18"/>
      <c r="AK63" s="91"/>
      <c r="AL63" s="104"/>
    </row>
    <row r="64" spans="1:39" ht="13.5" collapsed="1" thickBot="1" x14ac:dyDescent="0.25">
      <c r="B64" s="105"/>
      <c r="C64" s="106"/>
      <c r="D64" s="106"/>
      <c r="E64" s="106"/>
      <c r="F64" s="106"/>
      <c r="G64" s="106"/>
      <c r="H64" s="106"/>
      <c r="I64" s="106"/>
      <c r="J64" s="106"/>
      <c r="K64" s="106"/>
      <c r="L64" s="106"/>
      <c r="M64" s="106"/>
      <c r="N64" s="106"/>
      <c r="O64" s="106"/>
      <c r="P64" s="106"/>
      <c r="Q64" s="106"/>
      <c r="R64" s="106"/>
      <c r="S64" s="107"/>
      <c r="T64" s="106"/>
      <c r="U64" s="106"/>
      <c r="V64" s="106"/>
      <c r="W64" s="106"/>
      <c r="X64" s="106"/>
      <c r="Y64" s="106"/>
      <c r="Z64" s="106"/>
      <c r="AA64" s="106"/>
      <c r="AB64" s="106"/>
      <c r="AC64" s="106"/>
      <c r="AD64" s="106"/>
      <c r="AE64" s="106"/>
      <c r="AF64" s="106"/>
      <c r="AG64" s="106"/>
      <c r="AH64" s="106"/>
      <c r="AI64" s="106"/>
      <c r="AJ64" s="106"/>
      <c r="AK64" s="106"/>
      <c r="AL64" s="108"/>
    </row>
    <row r="65" spans="1:38" s="12" customFormat="1" ht="12.75" x14ac:dyDescent="0.2">
      <c r="A65" s="14"/>
      <c r="B65" s="14"/>
      <c r="C65" s="14"/>
      <c r="D65" s="14"/>
      <c r="E65" s="14"/>
      <c r="F65" s="14"/>
      <c r="G65" s="14"/>
      <c r="H65" s="14"/>
      <c r="I65" s="14"/>
      <c r="J65" s="14"/>
      <c r="K65" s="14"/>
      <c r="L65" s="14"/>
      <c r="M65" s="14"/>
      <c r="N65" s="14"/>
      <c r="O65" s="14"/>
      <c r="P65" s="14"/>
      <c r="Q65" s="14"/>
      <c r="R65" s="14"/>
      <c r="S65" s="67"/>
      <c r="T65" s="14"/>
      <c r="U65" s="14"/>
      <c r="V65" s="14"/>
      <c r="W65" s="14"/>
      <c r="X65" s="14"/>
      <c r="Y65" s="14"/>
      <c r="Z65" s="14"/>
      <c r="AA65" s="14"/>
      <c r="AB65" s="14"/>
      <c r="AC65" s="14"/>
      <c r="AD65" s="14"/>
      <c r="AE65" s="14"/>
      <c r="AF65" s="14"/>
      <c r="AG65" s="14"/>
      <c r="AH65" s="14"/>
      <c r="AI65" s="14"/>
      <c r="AJ65" s="14"/>
      <c r="AK65" s="14"/>
      <c r="AL65" s="14"/>
    </row>
    <row r="66" spans="1:38" s="12" customFormat="1" ht="17.25" customHeight="1" thickBot="1" x14ac:dyDescent="0.25">
      <c r="A66" s="14"/>
      <c r="B66" s="14"/>
      <c r="C66" s="14"/>
      <c r="D66" s="14"/>
      <c r="E66" s="14"/>
      <c r="F66" s="14"/>
      <c r="G66" s="14"/>
      <c r="H66" s="14"/>
      <c r="I66" s="14"/>
      <c r="J66" s="14"/>
      <c r="K66" s="14"/>
      <c r="L66" s="14"/>
      <c r="M66" s="14"/>
      <c r="N66" s="14"/>
      <c r="O66" s="14"/>
      <c r="P66" s="14"/>
      <c r="Q66" s="14"/>
      <c r="R66" s="14"/>
      <c r="S66" s="67"/>
      <c r="T66" s="14"/>
      <c r="U66" s="14"/>
      <c r="V66" s="14"/>
      <c r="W66" s="14"/>
      <c r="X66" s="14"/>
      <c r="Y66" s="14"/>
      <c r="Z66" s="14"/>
      <c r="AA66" s="14"/>
      <c r="AB66" s="14"/>
      <c r="AC66" s="14"/>
      <c r="AD66" s="14"/>
      <c r="AE66" s="14"/>
      <c r="AF66" s="14"/>
      <c r="AG66" s="14"/>
      <c r="AH66" s="14"/>
      <c r="AI66" s="14"/>
      <c r="AJ66" s="14"/>
      <c r="AK66" s="14"/>
      <c r="AL66" s="14"/>
    </row>
    <row r="67" spans="1:38" s="21" customFormat="1" x14ac:dyDescent="0.2">
      <c r="B67" s="35" t="s">
        <v>136</v>
      </c>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7"/>
    </row>
    <row r="68" spans="1:38" s="21" customFormat="1" x14ac:dyDescent="0.2">
      <c r="B68" s="50"/>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6"/>
    </row>
    <row r="69" spans="1:38" s="21" customFormat="1" ht="75" hidden="1" customHeight="1" outlineLevel="1" x14ac:dyDescent="0.2">
      <c r="B69" s="548" t="s">
        <v>132</v>
      </c>
      <c r="C69" s="549"/>
      <c r="D69" s="549"/>
      <c r="E69" s="549"/>
      <c r="F69" s="549"/>
      <c r="G69" s="549"/>
      <c r="H69" s="549"/>
      <c r="I69" s="549"/>
      <c r="J69" s="549"/>
      <c r="K69" s="549"/>
      <c r="L69" s="549"/>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6"/>
    </row>
    <row r="70" spans="1:38" s="21" customFormat="1" ht="7.5" hidden="1" customHeight="1" outlineLevel="1" x14ac:dyDescent="0.2">
      <c r="B70" s="38"/>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46"/>
    </row>
    <row r="71" spans="1:38" s="21" customFormat="1" ht="7.5" hidden="1" customHeight="1" outlineLevel="1" x14ac:dyDescent="0.2">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row>
    <row r="72" spans="1:38" s="12" customFormat="1" ht="15" hidden="1" customHeight="1" outlineLevel="1" x14ac:dyDescent="0.2">
      <c r="A72" s="18"/>
      <c r="B72" s="18"/>
      <c r="C72" s="10"/>
      <c r="D72" s="10"/>
      <c r="E72" s="87"/>
      <c r="F72" s="88"/>
      <c r="G72" s="88"/>
      <c r="H72" s="88"/>
      <c r="I72" s="88"/>
      <c r="J72" s="88"/>
      <c r="K72" s="88"/>
      <c r="L72" s="88"/>
      <c r="M72" s="88"/>
      <c r="N72" s="88"/>
      <c r="O72" s="88"/>
      <c r="P72" s="88"/>
      <c r="Q72" s="88"/>
      <c r="R72" s="88"/>
      <c r="S72" s="109" t="s">
        <v>97</v>
      </c>
      <c r="T72" s="18"/>
      <c r="U72" s="90"/>
      <c r="V72" s="90"/>
      <c r="W72" s="90"/>
      <c r="X72" s="90"/>
      <c r="Y72" s="90"/>
      <c r="Z72" s="90"/>
      <c r="AA72" s="90"/>
      <c r="AB72" s="90"/>
      <c r="AC72" s="90"/>
      <c r="AD72" s="90"/>
      <c r="AE72" s="90"/>
      <c r="AF72" s="90"/>
      <c r="AG72" s="90"/>
      <c r="AH72" s="18"/>
      <c r="AI72" s="18"/>
      <c r="AJ72" s="18"/>
      <c r="AK72" s="91"/>
      <c r="AL72" s="18"/>
    </row>
    <row r="73" spans="1:38" s="21" customFormat="1" ht="7.5" hidden="1" customHeight="1" outlineLevel="1" x14ac:dyDescent="0.2">
      <c r="A73" s="45"/>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45"/>
    </row>
    <row r="74" spans="1:38" s="21" customFormat="1" ht="12.75" hidden="1" outlineLevel="1" x14ac:dyDescent="0.2">
      <c r="B74" s="44"/>
      <c r="C74" s="45"/>
      <c r="D74" s="45"/>
      <c r="E74" s="45"/>
      <c r="F74" s="45"/>
      <c r="G74" s="45"/>
      <c r="H74" s="45"/>
      <c r="I74" s="45"/>
      <c r="J74" s="45"/>
      <c r="K74" s="45"/>
      <c r="L74" s="45"/>
      <c r="M74" s="110"/>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6"/>
    </row>
    <row r="75" spans="1:38" s="21" customFormat="1" ht="13.5" collapsed="1" thickBot="1" x14ac:dyDescent="0.25">
      <c r="B75" s="47"/>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9"/>
    </row>
    <row r="76" spans="1:38" s="21" customFormat="1" ht="12.75" x14ac:dyDescent="0.2"/>
    <row r="77" spans="1:38" s="12" customFormat="1" ht="12.75" x14ac:dyDescent="0.2">
      <c r="A77" s="14"/>
      <c r="B77" s="14"/>
      <c r="C77" s="14"/>
      <c r="D77" s="14"/>
      <c r="E77" s="14"/>
      <c r="F77" s="14"/>
      <c r="G77" s="14"/>
      <c r="H77" s="14"/>
      <c r="I77" s="14"/>
      <c r="J77" s="14"/>
      <c r="K77" s="14"/>
      <c r="L77" s="14"/>
      <c r="M77" s="14"/>
      <c r="N77" s="14"/>
      <c r="O77" s="14"/>
      <c r="P77" s="14"/>
      <c r="Q77" s="14"/>
      <c r="R77" s="14"/>
      <c r="S77" s="67"/>
      <c r="T77" s="14"/>
      <c r="U77" s="14"/>
      <c r="V77" s="14"/>
      <c r="W77" s="14"/>
      <c r="X77" s="14"/>
      <c r="Y77" s="14"/>
      <c r="Z77" s="14"/>
      <c r="AA77" s="14"/>
      <c r="AB77" s="14"/>
      <c r="AC77" s="14"/>
      <c r="AD77" s="14"/>
      <c r="AE77" s="14"/>
      <c r="AF77" s="14"/>
      <c r="AG77" s="14"/>
      <c r="AH77" s="14"/>
      <c r="AI77" s="14"/>
      <c r="AJ77" s="14"/>
      <c r="AK77" s="14"/>
      <c r="AL77" s="14"/>
    </row>
    <row r="78" spans="1:38" s="12" customFormat="1" ht="12.75" x14ac:dyDescent="0.2">
      <c r="A78" s="14"/>
      <c r="B78" s="14"/>
      <c r="C78" s="14"/>
      <c r="D78" s="14"/>
      <c r="E78" s="14"/>
      <c r="F78" s="14"/>
      <c r="G78" s="14"/>
      <c r="H78" s="14"/>
      <c r="I78" s="14"/>
      <c r="J78" s="14"/>
      <c r="K78" s="14"/>
      <c r="L78" s="14"/>
      <c r="M78" s="14"/>
      <c r="N78" s="14"/>
      <c r="O78" s="14"/>
      <c r="P78" s="14"/>
      <c r="Q78" s="14"/>
      <c r="R78" s="14"/>
      <c r="S78" s="67"/>
      <c r="T78" s="14"/>
      <c r="U78" s="14"/>
      <c r="V78" s="14"/>
      <c r="W78" s="14"/>
      <c r="X78" s="14"/>
      <c r="Y78" s="14"/>
      <c r="Z78" s="14"/>
      <c r="AA78" s="14"/>
      <c r="AB78" s="14"/>
      <c r="AC78" s="14"/>
      <c r="AD78" s="14"/>
      <c r="AE78" s="14"/>
      <c r="AF78" s="14"/>
      <c r="AG78" s="14"/>
      <c r="AH78" s="14"/>
      <c r="AI78" s="14"/>
      <c r="AJ78" s="14"/>
      <c r="AK78" s="14"/>
      <c r="AL78" s="14"/>
    </row>
    <row r="79" spans="1:38" s="12" customFormat="1" ht="12.75" x14ac:dyDescent="0.2">
      <c r="A79" s="14"/>
      <c r="B79" s="14"/>
      <c r="C79" s="14"/>
      <c r="D79" s="14"/>
      <c r="E79" s="14"/>
      <c r="F79" s="14"/>
      <c r="G79" s="14"/>
      <c r="H79" s="14"/>
      <c r="I79" s="14"/>
      <c r="J79" s="14"/>
      <c r="K79" s="14"/>
      <c r="L79" s="14"/>
      <c r="M79" s="14"/>
      <c r="N79" s="14"/>
      <c r="O79" s="14"/>
      <c r="P79" s="14"/>
      <c r="Q79" s="14"/>
      <c r="R79" s="14"/>
      <c r="S79" s="67"/>
      <c r="T79" s="14"/>
      <c r="U79" s="14"/>
      <c r="V79" s="14"/>
      <c r="W79" s="14"/>
      <c r="X79" s="14"/>
      <c r="Y79" s="14"/>
      <c r="Z79" s="14"/>
      <c r="AA79" s="14"/>
      <c r="AB79" s="14"/>
      <c r="AC79" s="14"/>
      <c r="AD79" s="14"/>
      <c r="AE79" s="14"/>
      <c r="AF79" s="14"/>
      <c r="AG79" s="14"/>
      <c r="AH79" s="14"/>
      <c r="AI79" s="14"/>
      <c r="AJ79" s="14"/>
      <c r="AK79" s="14"/>
      <c r="AL79" s="14"/>
    </row>
    <row r="80" spans="1:38" s="12" customFormat="1" ht="12.75" x14ac:dyDescent="0.2">
      <c r="A80" s="14"/>
      <c r="B80" s="14"/>
      <c r="C80" s="14"/>
      <c r="D80" s="14"/>
      <c r="E80" s="14"/>
      <c r="F80" s="14"/>
      <c r="G80" s="14"/>
      <c r="H80" s="14"/>
      <c r="I80" s="14"/>
      <c r="J80" s="14"/>
      <c r="K80" s="14"/>
      <c r="L80" s="14"/>
      <c r="M80" s="14"/>
      <c r="N80" s="14"/>
      <c r="O80" s="14"/>
      <c r="P80" s="14"/>
      <c r="Q80" s="14"/>
      <c r="R80" s="14"/>
      <c r="S80" s="67"/>
      <c r="T80" s="14"/>
      <c r="U80" s="14"/>
      <c r="V80" s="14"/>
      <c r="W80" s="14"/>
      <c r="X80" s="14"/>
      <c r="Y80" s="14"/>
      <c r="Z80" s="14"/>
      <c r="AA80" s="14"/>
      <c r="AB80" s="14"/>
      <c r="AC80" s="14"/>
      <c r="AD80" s="14"/>
      <c r="AE80" s="14"/>
      <c r="AF80" s="14"/>
      <c r="AG80" s="14"/>
      <c r="AH80" s="14"/>
      <c r="AI80" s="14"/>
      <c r="AJ80" s="14"/>
      <c r="AK80" s="14"/>
      <c r="AL80" s="14"/>
    </row>
    <row r="81" s="12" customFormat="1" ht="12.75" x14ac:dyDescent="0.2"/>
    <row r="82" s="12" customFormat="1" ht="12.75" x14ac:dyDescent="0.2"/>
    <row r="83" s="12" customFormat="1" ht="12.75" x14ac:dyDescent="0.2"/>
    <row r="84" s="12" customFormat="1" ht="12.75" x14ac:dyDescent="0.2"/>
    <row r="85" s="12" customFormat="1" ht="12.75" x14ac:dyDescent="0.2"/>
    <row r="86" s="12" customFormat="1" ht="12.75" x14ac:dyDescent="0.2"/>
    <row r="87" s="12" customFormat="1" ht="12.75" x14ac:dyDescent="0.2"/>
    <row r="88" s="12" customFormat="1" ht="12.75" x14ac:dyDescent="0.2"/>
    <row r="89" s="12" customFormat="1" ht="12.75" x14ac:dyDescent="0.2"/>
    <row r="90" s="12" customFormat="1" ht="12.75" x14ac:dyDescent="0.2"/>
    <row r="91" s="12" customFormat="1" ht="12.75" x14ac:dyDescent="0.2"/>
    <row r="92" s="12" customFormat="1" ht="12.75" x14ac:dyDescent="0.2"/>
    <row r="93" s="12" customFormat="1" ht="12.75" x14ac:dyDescent="0.2"/>
    <row r="94" s="12" customFormat="1" ht="12.75" x14ac:dyDescent="0.2"/>
    <row r="95" s="12" customFormat="1" ht="12.75" x14ac:dyDescent="0.2"/>
    <row r="96" s="12" customFormat="1" ht="12.75" x14ac:dyDescent="0.2"/>
    <row r="97" s="12" customFormat="1" ht="12.75" x14ac:dyDescent="0.2"/>
    <row r="98" s="12" customFormat="1" ht="12.75" x14ac:dyDescent="0.2"/>
    <row r="99" s="12" customFormat="1" ht="12.75" x14ac:dyDescent="0.2"/>
    <row r="100" s="12" customFormat="1" ht="12.75" x14ac:dyDescent="0.2"/>
    <row r="101" s="12" customFormat="1" ht="12.75" x14ac:dyDescent="0.2"/>
    <row r="102" s="12" customFormat="1" ht="12.75" x14ac:dyDescent="0.2"/>
    <row r="103" s="12" customFormat="1" ht="12.75" x14ac:dyDescent="0.2"/>
    <row r="104" s="12" customFormat="1" ht="12.75" x14ac:dyDescent="0.2"/>
    <row r="105" s="12" customFormat="1" ht="12.75" x14ac:dyDescent="0.2"/>
    <row r="106" s="12" customFormat="1" ht="12.75" x14ac:dyDescent="0.2"/>
    <row r="107" s="12" customFormat="1" ht="12.75" x14ac:dyDescent="0.2"/>
    <row r="108" s="12" customFormat="1" ht="12.75" x14ac:dyDescent="0.2"/>
    <row r="109" s="12" customFormat="1" ht="12.75" x14ac:dyDescent="0.2"/>
    <row r="110" s="12" customFormat="1" ht="12.75" x14ac:dyDescent="0.2"/>
    <row r="111" s="12" customFormat="1" ht="12.75" x14ac:dyDescent="0.2"/>
    <row r="112" s="12" customFormat="1" ht="12.75" x14ac:dyDescent="0.2"/>
    <row r="113" s="12" customFormat="1" ht="12.75" x14ac:dyDescent="0.2"/>
    <row r="114" s="12" customFormat="1" ht="12.75" x14ac:dyDescent="0.2"/>
    <row r="115" s="12" customFormat="1" ht="12.75" x14ac:dyDescent="0.2"/>
    <row r="116" s="12" customFormat="1" ht="12.75" x14ac:dyDescent="0.2"/>
    <row r="117" s="12" customFormat="1" ht="12.75" x14ac:dyDescent="0.2"/>
    <row r="118" s="12" customFormat="1" ht="12.75" x14ac:dyDescent="0.2"/>
    <row r="119" s="12" customFormat="1" ht="12.75" x14ac:dyDescent="0.2"/>
    <row r="120" s="12" customFormat="1" ht="12.75" x14ac:dyDescent="0.2"/>
    <row r="121" s="12" customFormat="1" ht="12.75" x14ac:dyDescent="0.2"/>
    <row r="122" s="12" customFormat="1" ht="12.75" x14ac:dyDescent="0.2"/>
    <row r="123" s="12" customFormat="1" ht="12.75" x14ac:dyDescent="0.2"/>
    <row r="124" s="12" customFormat="1" ht="12.75" x14ac:dyDescent="0.2"/>
    <row r="125" s="12" customFormat="1" ht="12.75" x14ac:dyDescent="0.2"/>
    <row r="126" s="12" customFormat="1" ht="12.75" x14ac:dyDescent="0.2"/>
    <row r="127" s="12" customFormat="1" ht="12.75" x14ac:dyDescent="0.2"/>
    <row r="128" s="12" customFormat="1" ht="12.75" x14ac:dyDescent="0.2"/>
    <row r="129" s="12" customFormat="1" ht="12.75" x14ac:dyDescent="0.2"/>
    <row r="130" s="12" customFormat="1" ht="12.75" x14ac:dyDescent="0.2"/>
    <row r="131" s="12" customFormat="1" ht="12.75" x14ac:dyDescent="0.2"/>
    <row r="132" s="12" customFormat="1" ht="12.75" x14ac:dyDescent="0.2"/>
    <row r="133" s="12" customFormat="1" ht="12.75" x14ac:dyDescent="0.2"/>
    <row r="134" s="12" customFormat="1" ht="12.75" x14ac:dyDescent="0.2"/>
    <row r="135" s="12" customFormat="1" ht="12.75" x14ac:dyDescent="0.2"/>
    <row r="136" s="12" customFormat="1" ht="12.75" x14ac:dyDescent="0.2"/>
    <row r="137" s="12" customFormat="1" ht="12.75" x14ac:dyDescent="0.2"/>
    <row r="138" s="12" customFormat="1" ht="12.75" x14ac:dyDescent="0.2"/>
    <row r="139" s="12" customFormat="1" ht="12.75" x14ac:dyDescent="0.2"/>
    <row r="140" s="12" customFormat="1" ht="12.75" x14ac:dyDescent="0.2"/>
    <row r="141" s="12" customFormat="1" ht="12.75" x14ac:dyDescent="0.2"/>
    <row r="142" s="12" customFormat="1" ht="12.75" x14ac:dyDescent="0.2"/>
    <row r="143" s="12" customFormat="1" ht="12.75" x14ac:dyDescent="0.2"/>
    <row r="144" s="12" customFormat="1" ht="12.75" x14ac:dyDescent="0.2"/>
    <row r="145" s="12" customFormat="1" ht="12.75" x14ac:dyDescent="0.2"/>
    <row r="146" s="12" customFormat="1" ht="12.75" x14ac:dyDescent="0.2"/>
    <row r="147" s="12" customFormat="1" ht="12.75" x14ac:dyDescent="0.2"/>
    <row r="148" s="12" customFormat="1" ht="12.75" x14ac:dyDescent="0.2"/>
    <row r="149" s="12" customFormat="1" ht="12.75" x14ac:dyDescent="0.2"/>
    <row r="150" s="12" customFormat="1" ht="12.75" x14ac:dyDescent="0.2"/>
    <row r="151" s="12" customFormat="1" ht="12.75" x14ac:dyDescent="0.2"/>
    <row r="152" s="12" customFormat="1" ht="12.75" x14ac:dyDescent="0.2"/>
    <row r="153" s="12" customFormat="1" ht="12.75" x14ac:dyDescent="0.2"/>
    <row r="154" s="12" customFormat="1" ht="12.75" x14ac:dyDescent="0.2"/>
    <row r="155" s="12" customFormat="1" ht="12.75" x14ac:dyDescent="0.2"/>
    <row r="156" s="12" customFormat="1" ht="12.75" x14ac:dyDescent="0.2"/>
    <row r="157" s="12" customFormat="1" ht="12.75" x14ac:dyDescent="0.2"/>
    <row r="158" s="12" customFormat="1" ht="12.75" x14ac:dyDescent="0.2"/>
    <row r="159" s="12" customFormat="1" ht="12.75" x14ac:dyDescent="0.2"/>
    <row r="160" s="12" customFormat="1" ht="12.75" x14ac:dyDescent="0.2"/>
    <row r="161" s="12" customFormat="1" ht="12.75" x14ac:dyDescent="0.2"/>
    <row r="162" s="12" customFormat="1" ht="12.75" x14ac:dyDescent="0.2"/>
    <row r="163" s="12" customFormat="1" ht="12.75" x14ac:dyDescent="0.2"/>
    <row r="164" s="12" customFormat="1" ht="12.75" x14ac:dyDescent="0.2"/>
    <row r="165" s="12" customFormat="1" ht="12.75" x14ac:dyDescent="0.2"/>
    <row r="166" s="12" customFormat="1" ht="12.75" x14ac:dyDescent="0.2"/>
    <row r="167" s="12" customFormat="1" ht="12.75" x14ac:dyDescent="0.2"/>
    <row r="168" s="12" customFormat="1" ht="12.75" x14ac:dyDescent="0.2"/>
    <row r="169" s="12" customFormat="1" ht="12.75" x14ac:dyDescent="0.2"/>
    <row r="170" s="12" customFormat="1" ht="12.75" x14ac:dyDescent="0.2"/>
    <row r="171" s="12" customFormat="1" ht="12.75" x14ac:dyDescent="0.2"/>
    <row r="172" s="12" customFormat="1" ht="12.75" x14ac:dyDescent="0.2"/>
    <row r="173" s="12" customFormat="1" ht="12.75" x14ac:dyDescent="0.2"/>
    <row r="174" s="12" customFormat="1" ht="12.75" x14ac:dyDescent="0.2"/>
    <row r="175" s="12" customFormat="1" ht="12.75" x14ac:dyDescent="0.2"/>
    <row r="176" s="12" customFormat="1" ht="12.75" x14ac:dyDescent="0.2"/>
    <row r="177" spans="3:4" s="12" customFormat="1" ht="12.75" x14ac:dyDescent="0.2">
      <c r="C177" s="14"/>
      <c r="D177" s="14"/>
    </row>
    <row r="178" spans="3:4" s="12" customFormat="1" ht="12.75" x14ac:dyDescent="0.2">
      <c r="C178" s="14"/>
      <c r="D178" s="14"/>
    </row>
    <row r="179" spans="3:4" s="12" customFormat="1" ht="12.75" x14ac:dyDescent="0.2">
      <c r="C179" s="14"/>
      <c r="D179" s="14"/>
    </row>
    <row r="180" spans="3:4" s="12" customFormat="1" ht="12.75" x14ac:dyDescent="0.2">
      <c r="C180" s="14"/>
      <c r="D180" s="14"/>
    </row>
    <row r="181" spans="3:4" s="12" customFormat="1" ht="12.75" x14ac:dyDescent="0.2">
      <c r="C181" s="14"/>
      <c r="D181" s="14"/>
    </row>
    <row r="182" spans="3:4" s="12" customFormat="1" ht="12.75" x14ac:dyDescent="0.2">
      <c r="C182" s="14"/>
      <c r="D182" s="14"/>
    </row>
    <row r="183" spans="3:4" s="12" customFormat="1" ht="12.75" x14ac:dyDescent="0.2">
      <c r="C183" s="14"/>
      <c r="D183" s="14"/>
    </row>
    <row r="184" spans="3:4" s="12" customFormat="1" ht="13.5" thickBot="1" x14ac:dyDescent="0.25">
      <c r="C184" s="14"/>
      <c r="D184" s="14"/>
    </row>
    <row r="185" spans="3:4" s="12" customFormat="1" ht="13.5" thickBot="1" x14ac:dyDescent="0.25">
      <c r="C185" s="559" t="s">
        <v>133</v>
      </c>
      <c r="D185" s="560"/>
    </row>
    <row r="186" spans="3:4" s="12" customFormat="1" ht="12.75" x14ac:dyDescent="0.2">
      <c r="C186" s="111" t="s">
        <v>96</v>
      </c>
      <c r="D186" s="111" t="s">
        <v>17</v>
      </c>
    </row>
    <row r="187" spans="3:4" s="12" customFormat="1" ht="12.75" x14ac:dyDescent="0.2">
      <c r="C187" s="91" t="s">
        <v>41</v>
      </c>
      <c r="D187" s="91" t="s">
        <v>18</v>
      </c>
    </row>
    <row r="188" spans="3:4" s="12" customFormat="1" ht="12.75" x14ac:dyDescent="0.2">
      <c r="C188" s="14"/>
      <c r="D188" s="14"/>
    </row>
    <row r="189" spans="3:4" s="12" customFormat="1" ht="12.75" x14ac:dyDescent="0.2">
      <c r="C189" s="14"/>
      <c r="D189" s="14"/>
    </row>
    <row r="190" spans="3:4" s="12" customFormat="1" ht="12.75" x14ac:dyDescent="0.2">
      <c r="C190" s="14"/>
      <c r="D190" s="14"/>
    </row>
    <row r="191" spans="3:4" s="12" customFormat="1" ht="12.75" x14ac:dyDescent="0.2">
      <c r="C191" s="14"/>
      <c r="D191" s="14"/>
    </row>
    <row r="192" spans="3:4" s="12" customFormat="1" ht="12.75" x14ac:dyDescent="0.2">
      <c r="C192" s="14"/>
      <c r="D192" s="14"/>
    </row>
    <row r="193" s="12" customFormat="1" ht="12.75" x14ac:dyDescent="0.2"/>
    <row r="194" s="12" customFormat="1" ht="12.75" x14ac:dyDescent="0.2"/>
    <row r="195" s="12" customFormat="1" ht="12.75" x14ac:dyDescent="0.2"/>
    <row r="196" s="12" customFormat="1" ht="12.75" x14ac:dyDescent="0.2"/>
    <row r="197" s="12" customFormat="1" ht="12.75" x14ac:dyDescent="0.2"/>
    <row r="198" s="12" customFormat="1" ht="12.75" x14ac:dyDescent="0.2"/>
    <row r="199" s="12" customFormat="1" ht="12.75" x14ac:dyDescent="0.2"/>
    <row r="200" s="12" customFormat="1" ht="12.75" x14ac:dyDescent="0.2"/>
    <row r="201" s="12" customFormat="1" ht="12.75" x14ac:dyDescent="0.2"/>
    <row r="202" s="12" customFormat="1" ht="12.75" x14ac:dyDescent="0.2"/>
    <row r="203" s="12" customFormat="1" ht="12.75" x14ac:dyDescent="0.2"/>
    <row r="204" s="12" customFormat="1" ht="12.75" x14ac:dyDescent="0.2"/>
    <row r="205" s="12" customFormat="1" ht="12.75" x14ac:dyDescent="0.2"/>
    <row r="206" s="12" customFormat="1" ht="12.75" x14ac:dyDescent="0.2"/>
    <row r="207" s="12" customFormat="1" ht="12.75" x14ac:dyDescent="0.2"/>
    <row r="208" s="12" customFormat="1" ht="12.75" x14ac:dyDescent="0.2"/>
    <row r="209" s="12" customFormat="1" ht="12.75" x14ac:dyDescent="0.2"/>
    <row r="210" s="12" customFormat="1" ht="12.75" x14ac:dyDescent="0.2"/>
    <row r="211" s="12" customFormat="1" ht="12.75" x14ac:dyDescent="0.2"/>
    <row r="212" s="12" customFormat="1" ht="12.75" x14ac:dyDescent="0.2"/>
    <row r="213" s="12" customFormat="1" ht="12.75" x14ac:dyDescent="0.2"/>
    <row r="214" s="12" customFormat="1" ht="12.75" x14ac:dyDescent="0.2"/>
    <row r="215" s="12" customFormat="1" ht="12.75" x14ac:dyDescent="0.2"/>
    <row r="216" s="12" customFormat="1" ht="12.75" x14ac:dyDescent="0.2"/>
    <row r="217" s="12" customFormat="1" ht="12.75" x14ac:dyDescent="0.2"/>
    <row r="218" s="12" customFormat="1" ht="12.75" x14ac:dyDescent="0.2"/>
    <row r="219" s="12" customFormat="1" ht="12.75" x14ac:dyDescent="0.2"/>
    <row r="220" s="12" customFormat="1" ht="12.75" x14ac:dyDescent="0.2"/>
    <row r="221" s="12" customFormat="1" ht="12.75" x14ac:dyDescent="0.2"/>
    <row r="222" s="12" customFormat="1" ht="12.75" x14ac:dyDescent="0.2"/>
    <row r="223" s="12" customFormat="1" ht="12.75" x14ac:dyDescent="0.2"/>
    <row r="224" s="12" customFormat="1" ht="12.75" x14ac:dyDescent="0.2"/>
    <row r="225" s="12" customFormat="1" ht="12.75" x14ac:dyDescent="0.2"/>
    <row r="226" s="12" customFormat="1" ht="12.75" x14ac:dyDescent="0.2"/>
    <row r="227" s="12" customFormat="1" ht="12.75" x14ac:dyDescent="0.2"/>
    <row r="228" s="12" customFormat="1" ht="12.75" x14ac:dyDescent="0.2"/>
    <row r="229" s="12" customFormat="1" ht="12.75" x14ac:dyDescent="0.2"/>
    <row r="230" s="12" customFormat="1" ht="12.75" x14ac:dyDescent="0.2"/>
    <row r="231" s="12" customFormat="1" ht="12.75" x14ac:dyDescent="0.2"/>
    <row r="232" s="12" customFormat="1" ht="12.75" x14ac:dyDescent="0.2"/>
    <row r="233" s="12" customFormat="1" ht="12.75" x14ac:dyDescent="0.2"/>
    <row r="234" s="12" customFormat="1" ht="12.75" x14ac:dyDescent="0.2"/>
    <row r="235" s="12" customFormat="1" ht="12.75" x14ac:dyDescent="0.2"/>
    <row r="236" s="12" customFormat="1" ht="12.75" x14ac:dyDescent="0.2"/>
    <row r="237" s="12" customFormat="1" ht="12.75" x14ac:dyDescent="0.2"/>
    <row r="238" s="12" customFormat="1" ht="12.75" x14ac:dyDescent="0.2"/>
    <row r="239" s="12" customFormat="1" ht="12.75" x14ac:dyDescent="0.2"/>
    <row r="240" s="12" customFormat="1" ht="12.75" x14ac:dyDescent="0.2"/>
    <row r="241" s="12" customFormat="1" ht="12.75" x14ac:dyDescent="0.2"/>
    <row r="242" s="12" customFormat="1" ht="12.75" x14ac:dyDescent="0.2"/>
    <row r="243" s="12" customFormat="1" ht="12.75" x14ac:dyDescent="0.2"/>
    <row r="244" s="12" customFormat="1" ht="12.75" x14ac:dyDescent="0.2"/>
    <row r="245" s="12" customFormat="1" ht="12.75" x14ac:dyDescent="0.2"/>
    <row r="246" s="12" customFormat="1" ht="12.75" x14ac:dyDescent="0.2"/>
    <row r="247" s="12" customFormat="1" ht="12.75" x14ac:dyDescent="0.2"/>
    <row r="248" s="12" customFormat="1" ht="12.75" x14ac:dyDescent="0.2"/>
    <row r="249" s="12" customFormat="1" ht="12.75" x14ac:dyDescent="0.2"/>
    <row r="250" s="12" customFormat="1" ht="12.75" x14ac:dyDescent="0.2"/>
    <row r="251" s="12" customFormat="1" ht="12.75" x14ac:dyDescent="0.2"/>
    <row r="252" s="12" customFormat="1" ht="12.75" x14ac:dyDescent="0.2"/>
    <row r="253" s="12" customFormat="1" ht="12.75" x14ac:dyDescent="0.2"/>
    <row r="254" s="12" customFormat="1" ht="12.75" x14ac:dyDescent="0.2"/>
    <row r="255" s="12" customFormat="1" ht="12.75" x14ac:dyDescent="0.2"/>
    <row r="256" s="12" customFormat="1" ht="12.75" x14ac:dyDescent="0.2"/>
    <row r="257" s="12" customFormat="1" ht="12.75" x14ac:dyDescent="0.2"/>
    <row r="258" s="12" customFormat="1" ht="12.75" x14ac:dyDescent="0.2"/>
    <row r="259" s="12" customFormat="1" ht="12.75" x14ac:dyDescent="0.2"/>
    <row r="260" s="12" customFormat="1" ht="12.75" x14ac:dyDescent="0.2"/>
    <row r="261" s="12" customFormat="1" ht="12.75" x14ac:dyDescent="0.2"/>
    <row r="262" s="12" customFormat="1" ht="12.75" x14ac:dyDescent="0.2"/>
    <row r="263" s="12" customFormat="1" ht="12.75" x14ac:dyDescent="0.2"/>
    <row r="264" s="12" customFormat="1" ht="12.75" x14ac:dyDescent="0.2"/>
    <row r="265" s="12" customFormat="1" ht="12.75" x14ac:dyDescent="0.2"/>
    <row r="266" s="12" customFormat="1" ht="12.75" x14ac:dyDescent="0.2"/>
    <row r="267" s="12" customFormat="1" ht="12.75" x14ac:dyDescent="0.2"/>
    <row r="268" s="12" customFormat="1" ht="12.75" x14ac:dyDescent="0.2"/>
    <row r="269" s="12" customFormat="1" ht="12.75" x14ac:dyDescent="0.2"/>
    <row r="270" s="12" customFormat="1" ht="12.75" x14ac:dyDescent="0.2"/>
    <row r="271" s="12" customFormat="1" ht="12.75" x14ac:dyDescent="0.2"/>
    <row r="272" s="12" customFormat="1" ht="12.75" x14ac:dyDescent="0.2"/>
    <row r="273" s="12" customFormat="1" ht="12.75" x14ac:dyDescent="0.2"/>
    <row r="274" s="12" customFormat="1" ht="12.75" x14ac:dyDescent="0.2"/>
    <row r="275" s="12" customFormat="1" ht="12.75" x14ac:dyDescent="0.2"/>
    <row r="276" s="12" customFormat="1" ht="12.75" x14ac:dyDescent="0.2"/>
    <row r="277" s="12" customFormat="1" ht="12.75" x14ac:dyDescent="0.2"/>
    <row r="278" s="12" customFormat="1" ht="12.75" x14ac:dyDescent="0.2"/>
    <row r="279" s="12" customFormat="1" ht="12.75" x14ac:dyDescent="0.2"/>
    <row r="280" s="12" customFormat="1" ht="12.75" x14ac:dyDescent="0.2"/>
    <row r="281" s="12" customFormat="1" ht="12.75" x14ac:dyDescent="0.2"/>
    <row r="282" s="12" customFormat="1" ht="12.75" x14ac:dyDescent="0.2"/>
    <row r="283" s="12" customFormat="1" ht="12.75" x14ac:dyDescent="0.2"/>
    <row r="284" s="12" customFormat="1" ht="12.75" x14ac:dyDescent="0.2"/>
    <row r="285" s="12" customFormat="1" ht="12.75" x14ac:dyDescent="0.2"/>
    <row r="286" s="12" customFormat="1" ht="12.75" x14ac:dyDescent="0.2"/>
    <row r="287" s="12" customFormat="1" ht="12.75" x14ac:dyDescent="0.2"/>
    <row r="288" s="12" customFormat="1" ht="12.75" x14ac:dyDescent="0.2"/>
    <row r="289" s="12" customFormat="1" ht="12.75" x14ac:dyDescent="0.2"/>
    <row r="290" s="12" customFormat="1" ht="12.75" x14ac:dyDescent="0.2"/>
    <row r="291" s="12" customFormat="1" ht="12.75" x14ac:dyDescent="0.2"/>
    <row r="292" s="12" customFormat="1" ht="12.75" x14ac:dyDescent="0.2"/>
    <row r="293" s="12" customFormat="1" ht="12.75" x14ac:dyDescent="0.2"/>
    <row r="294" s="12" customFormat="1" ht="12.75" x14ac:dyDescent="0.2"/>
    <row r="295" s="12" customFormat="1" ht="12.75" x14ac:dyDescent="0.2"/>
    <row r="296" s="12" customFormat="1" ht="12.75" x14ac:dyDescent="0.2"/>
    <row r="297" s="12" customFormat="1" ht="12.75" x14ac:dyDescent="0.2"/>
    <row r="298" s="12" customFormat="1" ht="12.75" x14ac:dyDescent="0.2"/>
    <row r="299" s="12" customFormat="1" ht="12.75" x14ac:dyDescent="0.2"/>
    <row r="300" s="12" customFormat="1" ht="12.75" x14ac:dyDescent="0.2"/>
    <row r="301" s="12" customFormat="1" ht="12.75" x14ac:dyDescent="0.2"/>
    <row r="302" s="12" customFormat="1" ht="12.75" x14ac:dyDescent="0.2"/>
    <row r="303" s="12" customFormat="1" ht="12.75" x14ac:dyDescent="0.2"/>
    <row r="304" s="12" customFormat="1" ht="12.75" x14ac:dyDescent="0.2"/>
    <row r="305" s="12" customFormat="1" ht="12.75" x14ac:dyDescent="0.2"/>
    <row r="306" s="12" customFormat="1" ht="12.75" x14ac:dyDescent="0.2"/>
    <row r="307" s="12" customFormat="1" ht="12.75" x14ac:dyDescent="0.2"/>
    <row r="308" s="12" customFormat="1" ht="12.75" x14ac:dyDescent="0.2"/>
    <row r="309" s="12" customFormat="1" ht="12.75" x14ac:dyDescent="0.2"/>
    <row r="310" s="12" customFormat="1" ht="12.75" x14ac:dyDescent="0.2"/>
    <row r="311" s="12" customFormat="1" ht="12.75" x14ac:dyDescent="0.2"/>
    <row r="312" s="12" customFormat="1" ht="12.75" x14ac:dyDescent="0.2"/>
    <row r="313" s="12" customFormat="1" ht="12.75" x14ac:dyDescent="0.2"/>
    <row r="314" s="12" customFormat="1" ht="12.75" x14ac:dyDescent="0.2"/>
    <row r="315" s="12" customFormat="1" ht="12.75" x14ac:dyDescent="0.2"/>
    <row r="316" s="12" customFormat="1" ht="12.75" x14ac:dyDescent="0.2"/>
    <row r="317" s="12" customFormat="1" ht="12.75" x14ac:dyDescent="0.2"/>
    <row r="318" s="12" customFormat="1" ht="12.75" x14ac:dyDescent="0.2"/>
    <row r="319" s="12" customFormat="1" ht="12.75" x14ac:dyDescent="0.2"/>
    <row r="320" s="12" customFormat="1" ht="12.75" x14ac:dyDescent="0.2"/>
    <row r="321" s="12" customFormat="1" ht="12.75" x14ac:dyDescent="0.2"/>
    <row r="322" s="12" customFormat="1" ht="12.75" x14ac:dyDescent="0.2"/>
    <row r="323" s="12" customFormat="1" ht="12.75" x14ac:dyDescent="0.2"/>
    <row r="324" s="12" customFormat="1" ht="12.75" x14ac:dyDescent="0.2"/>
    <row r="325" s="12" customFormat="1" ht="12.75" x14ac:dyDescent="0.2"/>
    <row r="326" s="12" customFormat="1" ht="12.75" x14ac:dyDescent="0.2"/>
    <row r="327" s="12" customFormat="1" ht="12.75" x14ac:dyDescent="0.2"/>
    <row r="328" s="12" customFormat="1" ht="12.75" x14ac:dyDescent="0.2"/>
    <row r="329" s="12" customFormat="1" ht="12.75" x14ac:dyDescent="0.2"/>
    <row r="330" s="12" customFormat="1" ht="12.75" x14ac:dyDescent="0.2"/>
    <row r="331" s="12" customFormat="1" ht="12.75" x14ac:dyDescent="0.2"/>
    <row r="332" s="12" customFormat="1" ht="12.75" x14ac:dyDescent="0.2"/>
    <row r="333" s="12" customFormat="1" ht="12.75" x14ac:dyDescent="0.2"/>
    <row r="334" s="12" customFormat="1" ht="12.75" x14ac:dyDescent="0.2"/>
    <row r="335" s="12" customFormat="1" ht="12.75" x14ac:dyDescent="0.2"/>
    <row r="336" s="12" customFormat="1" ht="12.75" x14ac:dyDescent="0.2"/>
    <row r="337" s="12" customFormat="1" ht="12.75" x14ac:dyDescent="0.2"/>
    <row r="338" s="12" customFormat="1" ht="12.75" x14ac:dyDescent="0.2"/>
    <row r="339" s="12" customFormat="1" ht="12.75" x14ac:dyDescent="0.2"/>
    <row r="340" s="12" customFormat="1" ht="12.75" x14ac:dyDescent="0.2"/>
  </sheetData>
  <mergeCells count="19">
    <mergeCell ref="C2:J2"/>
    <mergeCell ref="J19:T19"/>
    <mergeCell ref="X19:AI19"/>
    <mergeCell ref="J60:T60"/>
    <mergeCell ref="X60:AI60"/>
    <mergeCell ref="C3:S3"/>
    <mergeCell ref="C5:S5"/>
    <mergeCell ref="C6:S6"/>
    <mergeCell ref="C7:S7"/>
    <mergeCell ref="C8:S8"/>
    <mergeCell ref="C9:S9"/>
    <mergeCell ref="B69:L69"/>
    <mergeCell ref="C185:D185"/>
    <mergeCell ref="C10:S10"/>
    <mergeCell ref="C11:S11"/>
    <mergeCell ref="C12:S12"/>
    <mergeCell ref="C13:S13"/>
    <mergeCell ref="C14:S14"/>
    <mergeCell ref="C15:S15"/>
  </mergeCells>
  <conditionalFormatting sqref="U22:AG55 U63:AG63">
    <cfRule type="expression" dxfId="11" priority="3">
      <formula>F22 = "Yes"</formula>
    </cfRule>
  </conditionalFormatting>
  <conditionalFormatting sqref="U26">
    <cfRule type="expression" dxfId="10" priority="2">
      <formula>$F$22 = "Yes"</formula>
    </cfRule>
  </conditionalFormatting>
  <conditionalFormatting sqref="U72:AG72">
    <cfRule type="expression" dxfId="9" priority="1">
      <formula>F72 = "Yes"</formula>
    </cfRule>
  </conditionalFormatting>
  <dataValidations count="1">
    <dataValidation type="list" allowBlank="1" showInputMessage="1" showErrorMessage="1" sqref="E72:R72 E22:R55 E63:R63">
      <formula1>$C$186:$C$187</formula1>
    </dataValidation>
  </dataValidation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116"/>
  <sheetViews>
    <sheetView topLeftCell="A26" workbookViewId="0">
      <selection activeCell="C35" sqref="C35:G37"/>
    </sheetView>
  </sheetViews>
  <sheetFormatPr baseColWidth="10" defaultColWidth="9.140625" defaultRowHeight="12.75" outlineLevelRow="1" x14ac:dyDescent="0.2"/>
  <cols>
    <col min="1" max="1" width="2.140625" style="14" customWidth="1"/>
    <col min="2" max="2" width="5.7109375" style="14" customWidth="1"/>
    <col min="3" max="3" width="36.140625" style="14" customWidth="1"/>
    <col min="4" max="4" width="9.140625" style="14"/>
    <col min="5" max="5" width="9.5703125" style="14" customWidth="1"/>
    <col min="6" max="6" width="6" style="14" customWidth="1"/>
    <col min="7" max="8" width="42.140625" style="14" customWidth="1"/>
    <col min="9" max="9" width="23.140625" style="14" customWidth="1"/>
    <col min="10" max="10" width="33.42578125" style="14" customWidth="1"/>
    <col min="11" max="16384" width="9.140625" style="14"/>
  </cols>
  <sheetData>
    <row r="1" spans="1:15" ht="50.25" customHeight="1" x14ac:dyDescent="0.2"/>
    <row r="2" spans="1:15" ht="28.5" customHeight="1" x14ac:dyDescent="0.2">
      <c r="B2" s="564" t="s">
        <v>177</v>
      </c>
      <c r="C2" s="598"/>
      <c r="D2" s="598"/>
      <c r="E2" s="598"/>
      <c r="F2" s="598"/>
      <c r="G2" s="598"/>
    </row>
    <row r="3" spans="1:15" ht="45.75" customHeight="1" x14ac:dyDescent="0.2">
      <c r="B3" s="577" t="s">
        <v>138</v>
      </c>
      <c r="C3" s="577"/>
      <c r="D3" s="577"/>
      <c r="E3" s="577"/>
      <c r="F3" s="577"/>
      <c r="G3" s="577"/>
      <c r="H3" s="113"/>
      <c r="I3" s="19"/>
    </row>
    <row r="4" spans="1:15" x14ac:dyDescent="0.2">
      <c r="B4" s="578"/>
      <c r="C4" s="578"/>
      <c r="D4" s="578"/>
      <c r="E4" s="578"/>
      <c r="F4" s="578"/>
      <c r="G4" s="578"/>
      <c r="H4" s="114"/>
      <c r="N4" s="18"/>
      <c r="O4" s="18"/>
    </row>
    <row r="5" spans="1:15" s="18" customFormat="1" ht="23.25" hidden="1" outlineLevel="1" x14ac:dyDescent="0.2">
      <c r="B5" s="13" t="s">
        <v>139</v>
      </c>
      <c r="J5" s="17"/>
    </row>
    <row r="6" spans="1:15" s="18" customFormat="1" hidden="1" outlineLevel="1" x14ac:dyDescent="0.2"/>
    <row r="7" spans="1:15" s="18" customFormat="1" ht="16.899999999999999" hidden="1" customHeight="1" outlineLevel="1" x14ac:dyDescent="0.2">
      <c r="B7" s="579" t="s">
        <v>140</v>
      </c>
      <c r="C7" s="579"/>
      <c r="D7" s="579"/>
      <c r="E7" s="579"/>
      <c r="F7" s="579"/>
      <c r="G7" s="579"/>
      <c r="H7" s="115"/>
      <c r="I7" s="116"/>
      <c r="J7" s="463"/>
      <c r="K7" s="463"/>
    </row>
    <row r="8" spans="1:15" s="18" customFormat="1" ht="49.15" hidden="1" customHeight="1" outlineLevel="1" x14ac:dyDescent="0.2">
      <c r="B8" s="581" t="s">
        <v>141</v>
      </c>
      <c r="C8" s="581"/>
      <c r="D8" s="581"/>
      <c r="E8" s="581"/>
      <c r="F8" s="581"/>
      <c r="G8" s="581"/>
      <c r="H8" s="117"/>
      <c r="I8" s="116"/>
      <c r="J8" s="463"/>
      <c r="K8" s="463"/>
    </row>
    <row r="9" spans="1:15" s="18" customFormat="1" ht="15" hidden="1" outlineLevel="1" x14ac:dyDescent="0.2">
      <c r="B9" s="84"/>
      <c r="N9" s="455"/>
      <c r="O9" s="455"/>
    </row>
    <row r="10" spans="1:15" s="18" customFormat="1" ht="15" hidden="1" outlineLevel="1" x14ac:dyDescent="0.2">
      <c r="B10" s="84"/>
    </row>
    <row r="11" spans="1:15" ht="15.75" collapsed="1" x14ac:dyDescent="0.2">
      <c r="B11" s="112" t="s">
        <v>178</v>
      </c>
      <c r="N11" s="18"/>
      <c r="O11" s="18"/>
    </row>
    <row r="12" spans="1:15" ht="15" customHeight="1" x14ac:dyDescent="0.2">
      <c r="N12" s="18"/>
      <c r="O12" s="18"/>
    </row>
    <row r="13" spans="1:15" ht="18.75" x14ac:dyDescent="0.2">
      <c r="A13" s="118"/>
      <c r="B13" s="119" t="s">
        <v>142</v>
      </c>
      <c r="C13" s="118"/>
      <c r="D13" s="118"/>
      <c r="E13" s="118"/>
      <c r="F13" s="118"/>
      <c r="G13" s="118"/>
      <c r="H13" s="118"/>
    </row>
    <row r="14" spans="1:15" ht="9" customHeight="1" x14ac:dyDescent="0.2">
      <c r="B14" s="120"/>
    </row>
    <row r="15" spans="1:15" ht="15" x14ac:dyDescent="0.2">
      <c r="C15" s="16" t="s">
        <v>143</v>
      </c>
      <c r="D15" s="580" t="s">
        <v>144</v>
      </c>
      <c r="E15" s="580"/>
      <c r="F15" s="580" t="s">
        <v>145</v>
      </c>
      <c r="G15" s="580"/>
      <c r="H15" s="121" t="s">
        <v>146</v>
      </c>
    </row>
    <row r="16" spans="1:15" ht="30" customHeight="1" x14ac:dyDescent="0.2">
      <c r="C16" s="122" t="s">
        <v>147</v>
      </c>
      <c r="D16" s="576" t="s">
        <v>148</v>
      </c>
      <c r="E16" s="576"/>
      <c r="F16" s="576" t="s">
        <v>149</v>
      </c>
      <c r="G16" s="576"/>
      <c r="H16" s="122" t="s">
        <v>150</v>
      </c>
      <c r="I16" s="122"/>
      <c r="J16" s="18"/>
    </row>
    <row r="17" spans="2:10" ht="9.75" customHeight="1" x14ac:dyDescent="0.2">
      <c r="C17" s="68"/>
      <c r="D17" s="20"/>
      <c r="E17" s="20"/>
      <c r="F17" s="20"/>
      <c r="G17" s="20"/>
      <c r="H17" s="20"/>
      <c r="I17" s="123"/>
      <c r="J17" s="124"/>
    </row>
    <row r="18" spans="2:10" ht="36.75" customHeight="1" x14ac:dyDescent="0.2">
      <c r="C18" s="125" t="s">
        <v>151</v>
      </c>
      <c r="D18" s="572"/>
      <c r="E18" s="573"/>
      <c r="F18" s="574"/>
      <c r="G18" s="575"/>
      <c r="H18" s="125"/>
      <c r="J18" s="124"/>
    </row>
    <row r="19" spans="2:10" ht="9" customHeight="1" x14ac:dyDescent="0.2">
      <c r="B19" s="120"/>
    </row>
    <row r="20" spans="2:10" ht="15" x14ac:dyDescent="0.2">
      <c r="C20" s="16" t="s">
        <v>152</v>
      </c>
      <c r="D20" s="580" t="s">
        <v>153</v>
      </c>
      <c r="E20" s="580"/>
      <c r="F20" s="580" t="s">
        <v>154</v>
      </c>
      <c r="G20" s="580"/>
      <c r="H20" s="121" t="s">
        <v>146</v>
      </c>
    </row>
    <row r="21" spans="2:10" ht="49.5" customHeight="1" x14ac:dyDescent="0.2">
      <c r="C21" s="122" t="s">
        <v>155</v>
      </c>
      <c r="D21" s="576" t="s">
        <v>156</v>
      </c>
      <c r="E21" s="576"/>
      <c r="F21" s="576" t="s">
        <v>157</v>
      </c>
      <c r="G21" s="576"/>
      <c r="H21" s="122" t="s">
        <v>150</v>
      </c>
      <c r="I21" s="122"/>
      <c r="J21" s="18"/>
    </row>
    <row r="22" spans="2:10" ht="9.75" customHeight="1" x14ac:dyDescent="0.2">
      <c r="C22" s="68"/>
      <c r="D22" s="20"/>
      <c r="E22" s="20"/>
      <c r="F22" s="20"/>
      <c r="G22" s="20"/>
      <c r="H22" s="20"/>
      <c r="I22" s="123"/>
      <c r="J22" s="124"/>
    </row>
    <row r="23" spans="2:10" ht="36.75" customHeight="1" x14ac:dyDescent="0.2">
      <c r="C23" s="125"/>
      <c r="D23" s="572"/>
      <c r="E23" s="573"/>
      <c r="F23" s="574"/>
      <c r="G23" s="575"/>
      <c r="H23" s="125"/>
      <c r="J23" s="124"/>
    </row>
    <row r="24" spans="2:10" ht="39" customHeight="1" x14ac:dyDescent="0.2">
      <c r="C24" s="126"/>
      <c r="D24" s="572"/>
      <c r="E24" s="582"/>
      <c r="F24" s="583"/>
      <c r="G24" s="583"/>
      <c r="H24" s="125"/>
      <c r="J24" s="124"/>
    </row>
    <row r="25" spans="2:10" ht="42" customHeight="1" x14ac:dyDescent="0.2">
      <c r="C25" s="126"/>
      <c r="D25" s="572"/>
      <c r="E25" s="582"/>
      <c r="F25" s="583"/>
      <c r="G25" s="583"/>
      <c r="H25" s="125"/>
      <c r="J25" s="124"/>
    </row>
    <row r="27" spans="2:10" ht="15" x14ac:dyDescent="0.2">
      <c r="C27" s="584" t="s">
        <v>158</v>
      </c>
      <c r="D27" s="584"/>
      <c r="E27" s="584"/>
      <c r="F27" s="584"/>
      <c r="G27" s="584"/>
      <c r="H27" s="121" t="s">
        <v>146</v>
      </c>
    </row>
    <row r="28" spans="2:10" ht="15" x14ac:dyDescent="0.2">
      <c r="C28" s="593" t="s">
        <v>159</v>
      </c>
      <c r="D28" s="594"/>
      <c r="E28" s="594"/>
      <c r="F28" s="594"/>
      <c r="G28" s="595"/>
      <c r="H28" s="585"/>
    </row>
    <row r="29" spans="2:10" x14ac:dyDescent="0.2">
      <c r="C29" s="588" t="s">
        <v>160</v>
      </c>
      <c r="D29" s="451"/>
      <c r="E29" s="451"/>
      <c r="F29" s="451"/>
      <c r="G29" s="452"/>
      <c r="H29" s="586"/>
    </row>
    <row r="30" spans="2:10" x14ac:dyDescent="0.2">
      <c r="C30" s="589"/>
      <c r="D30" s="451"/>
      <c r="E30" s="451"/>
      <c r="F30" s="451"/>
      <c r="G30" s="452"/>
      <c r="H30" s="586"/>
    </row>
    <row r="31" spans="2:10" x14ac:dyDescent="0.2">
      <c r="C31" s="590"/>
      <c r="D31" s="591"/>
      <c r="E31" s="591"/>
      <c r="F31" s="591"/>
      <c r="G31" s="592"/>
      <c r="H31" s="587"/>
    </row>
    <row r="33" spans="1:18" ht="15" x14ac:dyDescent="0.2">
      <c r="C33" s="584" t="s">
        <v>161</v>
      </c>
      <c r="D33" s="584"/>
      <c r="E33" s="584"/>
      <c r="F33" s="584"/>
      <c r="G33" s="584"/>
      <c r="H33" s="121" t="s">
        <v>146</v>
      </c>
    </row>
    <row r="34" spans="1:18" ht="15" x14ac:dyDescent="0.2">
      <c r="C34" s="593" t="s">
        <v>162</v>
      </c>
      <c r="D34" s="594"/>
      <c r="E34" s="594"/>
      <c r="F34" s="594"/>
      <c r="G34" s="595"/>
      <c r="H34" s="585"/>
    </row>
    <row r="35" spans="1:18" x14ac:dyDescent="0.2">
      <c r="C35" s="588" t="s">
        <v>163</v>
      </c>
      <c r="D35" s="451"/>
      <c r="E35" s="451"/>
      <c r="F35" s="451"/>
      <c r="G35" s="452"/>
      <c r="H35" s="586"/>
    </row>
    <row r="36" spans="1:18" x14ac:dyDescent="0.2">
      <c r="C36" s="589"/>
      <c r="D36" s="451"/>
      <c r="E36" s="451"/>
      <c r="F36" s="451"/>
      <c r="G36" s="452"/>
      <c r="H36" s="586"/>
    </row>
    <row r="37" spans="1:18" x14ac:dyDescent="0.2">
      <c r="C37" s="590"/>
      <c r="D37" s="591"/>
      <c r="E37" s="591"/>
      <c r="F37" s="591"/>
      <c r="G37" s="592"/>
      <c r="H37" s="587"/>
    </row>
    <row r="39" spans="1:18" s="16" customFormat="1" ht="15" x14ac:dyDescent="0.2">
      <c r="B39" s="127"/>
      <c r="C39" s="127"/>
      <c r="D39" s="127"/>
      <c r="E39" s="127"/>
      <c r="F39" s="127"/>
      <c r="G39" s="127"/>
      <c r="H39" s="127"/>
      <c r="I39" s="127"/>
      <c r="J39" s="127"/>
      <c r="K39" s="127"/>
      <c r="L39" s="128"/>
      <c r="M39" s="127"/>
      <c r="N39" s="127"/>
      <c r="O39" s="127"/>
      <c r="P39" s="127"/>
      <c r="Q39" s="129"/>
      <c r="R39" s="127"/>
    </row>
    <row r="42" spans="1:18" ht="13.5" thickBot="1" x14ac:dyDescent="0.25"/>
    <row r="43" spans="1:18" ht="15" x14ac:dyDescent="0.2">
      <c r="A43" s="130"/>
      <c r="B43" s="131" t="s">
        <v>179</v>
      </c>
      <c r="C43" s="94"/>
      <c r="D43" s="94"/>
      <c r="E43" s="94"/>
      <c r="F43" s="94"/>
      <c r="G43" s="94"/>
      <c r="H43" s="94"/>
      <c r="I43" s="94"/>
      <c r="J43" s="94"/>
      <c r="K43" s="94"/>
      <c r="L43" s="94"/>
      <c r="M43" s="94"/>
      <c r="N43" s="94"/>
      <c r="O43" s="94"/>
      <c r="P43" s="94"/>
      <c r="Q43" s="94"/>
      <c r="R43" s="96"/>
    </row>
    <row r="44" spans="1:18" ht="15" x14ac:dyDescent="0.2">
      <c r="A44" s="102"/>
      <c r="B44" s="84"/>
      <c r="C44" s="18"/>
      <c r="D44" s="18"/>
      <c r="E44" s="18"/>
      <c r="F44" s="18"/>
      <c r="G44" s="18"/>
      <c r="H44" s="18"/>
      <c r="I44" s="18"/>
      <c r="J44" s="18"/>
      <c r="K44" s="18"/>
      <c r="L44" s="18"/>
      <c r="M44" s="18"/>
      <c r="N44" s="18"/>
      <c r="O44" s="18"/>
      <c r="P44" s="18"/>
      <c r="Q44" s="18"/>
      <c r="R44" s="104"/>
    </row>
    <row r="45" spans="1:18" ht="8.25" hidden="1" customHeight="1" outlineLevel="1" x14ac:dyDescent="0.2">
      <c r="N45" s="18"/>
      <c r="O45" s="18"/>
    </row>
    <row r="46" spans="1:18" ht="18.75" hidden="1" outlineLevel="1" x14ac:dyDescent="0.2">
      <c r="A46" s="118"/>
      <c r="B46" s="119" t="s">
        <v>164</v>
      </c>
      <c r="C46" s="118"/>
      <c r="D46" s="118"/>
      <c r="E46" s="118"/>
      <c r="F46" s="118"/>
      <c r="G46" s="118"/>
      <c r="H46" s="118"/>
    </row>
    <row r="47" spans="1:18" ht="9" hidden="1" customHeight="1" outlineLevel="1" x14ac:dyDescent="0.2">
      <c r="B47" s="120"/>
    </row>
    <row r="48" spans="1:18" ht="15" hidden="1" outlineLevel="1" x14ac:dyDescent="0.2">
      <c r="C48" s="16" t="s">
        <v>143</v>
      </c>
      <c r="D48" s="580" t="s">
        <v>144</v>
      </c>
      <c r="E48" s="580"/>
      <c r="F48" s="580" t="s">
        <v>145</v>
      </c>
      <c r="G48" s="580"/>
      <c r="H48" s="121"/>
    </row>
    <row r="49" spans="2:10" ht="30" hidden="1" customHeight="1" outlineLevel="1" x14ac:dyDescent="0.2">
      <c r="C49" s="122" t="s">
        <v>165</v>
      </c>
      <c r="D49" s="576" t="s">
        <v>148</v>
      </c>
      <c r="E49" s="576"/>
      <c r="F49" s="576" t="s">
        <v>149</v>
      </c>
      <c r="G49" s="576"/>
      <c r="H49" s="132"/>
      <c r="J49" s="18"/>
    </row>
    <row r="50" spans="2:10" ht="9.75" hidden="1" customHeight="1" outlineLevel="1" x14ac:dyDescent="0.2">
      <c r="C50" s="68"/>
      <c r="D50" s="20"/>
      <c r="E50" s="20"/>
      <c r="F50" s="20"/>
      <c r="G50" s="20"/>
      <c r="H50" s="20"/>
      <c r="I50" s="123"/>
      <c r="J50" s="124"/>
    </row>
    <row r="51" spans="2:10" ht="36.75" hidden="1" customHeight="1" outlineLevel="1" x14ac:dyDescent="0.2">
      <c r="C51" s="125" t="s">
        <v>166</v>
      </c>
      <c r="D51" s="572" t="s">
        <v>167</v>
      </c>
      <c r="E51" s="573"/>
      <c r="F51" s="574" t="s">
        <v>168</v>
      </c>
      <c r="G51" s="575"/>
      <c r="H51" s="133"/>
      <c r="J51" s="124"/>
    </row>
    <row r="52" spans="2:10" ht="9" hidden="1" customHeight="1" outlineLevel="1" x14ac:dyDescent="0.2">
      <c r="B52" s="120"/>
    </row>
    <row r="53" spans="2:10" ht="15" hidden="1" outlineLevel="1" x14ac:dyDescent="0.2">
      <c r="C53" s="16" t="s">
        <v>152</v>
      </c>
      <c r="D53" s="580" t="s">
        <v>153</v>
      </c>
      <c r="E53" s="580"/>
      <c r="F53" s="580" t="s">
        <v>154</v>
      </c>
      <c r="G53" s="580"/>
      <c r="H53" s="121"/>
    </row>
    <row r="54" spans="2:10" ht="49.5" hidden="1" customHeight="1" outlineLevel="1" x14ac:dyDescent="0.2">
      <c r="C54" s="122" t="s">
        <v>155</v>
      </c>
      <c r="D54" s="576" t="s">
        <v>156</v>
      </c>
      <c r="E54" s="576"/>
      <c r="F54" s="576" t="s">
        <v>157</v>
      </c>
      <c r="G54" s="576"/>
      <c r="H54" s="132"/>
      <c r="J54" s="18"/>
    </row>
    <row r="55" spans="2:10" ht="9.75" hidden="1" customHeight="1" outlineLevel="1" x14ac:dyDescent="0.2">
      <c r="C55" s="68"/>
      <c r="D55" s="20"/>
      <c r="E55" s="20"/>
      <c r="F55" s="20"/>
      <c r="G55" s="20"/>
      <c r="H55" s="20"/>
      <c r="I55" s="123"/>
      <c r="J55" s="124"/>
    </row>
    <row r="56" spans="2:10" ht="36.75" hidden="1" customHeight="1" outlineLevel="1" x14ac:dyDescent="0.2">
      <c r="C56" s="126" t="s">
        <v>169</v>
      </c>
      <c r="D56" s="572" t="s">
        <v>170</v>
      </c>
      <c r="E56" s="573"/>
      <c r="F56" s="596" t="s">
        <v>107</v>
      </c>
      <c r="G56" s="597"/>
      <c r="H56" s="133"/>
      <c r="J56" s="124"/>
    </row>
    <row r="57" spans="2:10" ht="39" hidden="1" customHeight="1" outlineLevel="1" x14ac:dyDescent="0.2">
      <c r="C57" s="125" t="s">
        <v>171</v>
      </c>
      <c r="D57" s="572" t="s">
        <v>167</v>
      </c>
      <c r="E57" s="582"/>
      <c r="F57" s="583" t="s">
        <v>107</v>
      </c>
      <c r="G57" s="583"/>
      <c r="H57" s="133"/>
      <c r="J57" s="124"/>
    </row>
    <row r="58" spans="2:10" ht="42" hidden="1" customHeight="1" outlineLevel="1" x14ac:dyDescent="0.2">
      <c r="C58" s="126" t="s">
        <v>172</v>
      </c>
      <c r="D58" s="572" t="s">
        <v>167</v>
      </c>
      <c r="E58" s="582"/>
      <c r="F58" s="583" t="s">
        <v>107</v>
      </c>
      <c r="G58" s="583"/>
      <c r="H58" s="133"/>
      <c r="J58" s="124"/>
    </row>
    <row r="59" spans="2:10" hidden="1" outlineLevel="1" x14ac:dyDescent="0.2"/>
    <row r="60" spans="2:10" ht="15" hidden="1" outlineLevel="1" x14ac:dyDescent="0.2">
      <c r="C60" s="584" t="s">
        <v>158</v>
      </c>
      <c r="D60" s="584"/>
      <c r="E60" s="584"/>
      <c r="F60" s="584"/>
      <c r="G60" s="584"/>
      <c r="H60" s="134"/>
    </row>
    <row r="61" spans="2:10" ht="15" hidden="1" outlineLevel="1" x14ac:dyDescent="0.2">
      <c r="C61" s="593" t="s">
        <v>159</v>
      </c>
      <c r="D61" s="594"/>
      <c r="E61" s="594"/>
      <c r="F61" s="594"/>
      <c r="G61" s="595"/>
      <c r="H61" s="135"/>
    </row>
    <row r="62" spans="2:10" hidden="1" outlineLevel="1" x14ac:dyDescent="0.2">
      <c r="C62" s="589" t="s">
        <v>173</v>
      </c>
      <c r="D62" s="451"/>
      <c r="E62" s="451"/>
      <c r="F62" s="451"/>
      <c r="G62" s="452"/>
      <c r="H62" s="136"/>
    </row>
    <row r="63" spans="2:10" hidden="1" outlineLevel="1" x14ac:dyDescent="0.2">
      <c r="C63" s="589"/>
      <c r="D63" s="451"/>
      <c r="E63" s="451"/>
      <c r="F63" s="451"/>
      <c r="G63" s="452"/>
      <c r="H63" s="136"/>
    </row>
    <row r="64" spans="2:10" hidden="1" outlineLevel="1" x14ac:dyDescent="0.2">
      <c r="C64" s="590"/>
      <c r="D64" s="591"/>
      <c r="E64" s="591"/>
      <c r="F64" s="591"/>
      <c r="G64" s="592"/>
      <c r="H64" s="136"/>
    </row>
    <row r="65" spans="1:18" hidden="1" outlineLevel="1" x14ac:dyDescent="0.2"/>
    <row r="66" spans="1:18" ht="15" hidden="1" outlineLevel="1" x14ac:dyDescent="0.2">
      <c r="C66" s="584" t="s">
        <v>161</v>
      </c>
      <c r="D66" s="584"/>
      <c r="E66" s="584"/>
      <c r="F66" s="584"/>
      <c r="G66" s="584"/>
      <c r="H66" s="134"/>
    </row>
    <row r="67" spans="1:18" ht="15" hidden="1" outlineLevel="1" x14ac:dyDescent="0.2">
      <c r="C67" s="593" t="s">
        <v>174</v>
      </c>
      <c r="D67" s="594"/>
      <c r="E67" s="594"/>
      <c r="F67" s="594"/>
      <c r="G67" s="595"/>
      <c r="H67" s="135"/>
    </row>
    <row r="68" spans="1:18" hidden="1" outlineLevel="1" x14ac:dyDescent="0.2">
      <c r="C68" s="589" t="s">
        <v>107</v>
      </c>
      <c r="D68" s="451"/>
      <c r="E68" s="451"/>
      <c r="F68" s="451"/>
      <c r="G68" s="452"/>
      <c r="H68" s="136"/>
    </row>
    <row r="69" spans="1:18" hidden="1" outlineLevel="1" x14ac:dyDescent="0.2">
      <c r="C69" s="589"/>
      <c r="D69" s="451"/>
      <c r="E69" s="451"/>
      <c r="F69" s="451"/>
      <c r="G69" s="452"/>
      <c r="H69" s="136"/>
    </row>
    <row r="70" spans="1:18" hidden="1" outlineLevel="1" x14ac:dyDescent="0.2">
      <c r="C70" s="590"/>
      <c r="D70" s="591"/>
      <c r="E70" s="591"/>
      <c r="F70" s="591"/>
      <c r="G70" s="592"/>
      <c r="H70" s="136"/>
    </row>
    <row r="71" spans="1:18" hidden="1" outlineLevel="1" x14ac:dyDescent="0.2"/>
    <row r="72" spans="1:18" hidden="1" outlineLevel="1" x14ac:dyDescent="0.2">
      <c r="N72" s="18"/>
      <c r="O72" s="18"/>
    </row>
    <row r="73" spans="1:18" s="16" customFormat="1" ht="15" hidden="1" outlineLevel="1" x14ac:dyDescent="0.2">
      <c r="B73" s="127"/>
      <c r="C73" s="127"/>
      <c r="D73" s="127"/>
      <c r="E73" s="127"/>
      <c r="F73" s="127"/>
      <c r="G73" s="127"/>
      <c r="H73" s="127"/>
      <c r="I73" s="127"/>
      <c r="J73" s="127"/>
      <c r="K73" s="127"/>
      <c r="L73" s="128"/>
      <c r="M73" s="127"/>
      <c r="N73" s="127"/>
      <c r="O73" s="127"/>
      <c r="P73" s="127"/>
      <c r="Q73" s="129"/>
      <c r="R73" s="127"/>
    </row>
    <row r="74" spans="1:18" s="16" customFormat="1" ht="15" hidden="1" outlineLevel="1" x14ac:dyDescent="0.2">
      <c r="B74" s="84"/>
      <c r="C74" s="84"/>
      <c r="D74" s="84"/>
      <c r="E74" s="84"/>
      <c r="F74" s="84"/>
      <c r="G74" s="84"/>
      <c r="H74" s="84"/>
      <c r="I74" s="84"/>
      <c r="J74" s="84"/>
      <c r="K74" s="84"/>
      <c r="L74" s="137"/>
      <c r="M74" s="84"/>
      <c r="N74" s="84"/>
      <c r="O74" s="84"/>
      <c r="P74" s="84"/>
      <c r="Q74" s="138"/>
      <c r="R74" s="84"/>
    </row>
    <row r="75" spans="1:18" hidden="1" outlineLevel="1" x14ac:dyDescent="0.2">
      <c r="A75" s="102"/>
      <c r="B75" s="18"/>
      <c r="C75" s="18"/>
      <c r="D75" s="18"/>
      <c r="E75" s="18"/>
      <c r="F75" s="18"/>
      <c r="G75" s="18"/>
      <c r="H75" s="18"/>
      <c r="I75" s="18"/>
      <c r="J75" s="18"/>
      <c r="K75" s="18"/>
      <c r="L75" s="18"/>
      <c r="M75" s="18"/>
      <c r="N75" s="18"/>
      <c r="O75" s="18"/>
      <c r="P75" s="18"/>
      <c r="R75" s="104"/>
    </row>
    <row r="76" spans="1:18" ht="13.5" collapsed="1" thickBot="1" x14ac:dyDescent="0.25">
      <c r="A76" s="105"/>
      <c r="B76" s="106"/>
      <c r="C76" s="106"/>
      <c r="D76" s="106"/>
      <c r="E76" s="106"/>
      <c r="F76" s="106"/>
      <c r="G76" s="106"/>
      <c r="H76" s="106"/>
      <c r="I76" s="106"/>
      <c r="J76" s="106"/>
      <c r="K76" s="106"/>
      <c r="L76" s="106"/>
      <c r="M76" s="106"/>
      <c r="N76" s="106"/>
      <c r="O76" s="106"/>
      <c r="P76" s="106"/>
      <c r="Q76" s="106"/>
      <c r="R76" s="108"/>
    </row>
    <row r="78" spans="1:18" ht="13.5" thickBot="1" x14ac:dyDescent="0.25">
      <c r="N78" s="18"/>
      <c r="O78" s="18"/>
    </row>
    <row r="79" spans="1:18" ht="15" x14ac:dyDescent="0.2">
      <c r="A79" s="130"/>
      <c r="B79" s="131" t="s">
        <v>180</v>
      </c>
      <c r="C79" s="94"/>
      <c r="D79" s="94"/>
      <c r="E79" s="94"/>
      <c r="F79" s="94"/>
      <c r="G79" s="94"/>
      <c r="H79" s="94"/>
      <c r="I79" s="94"/>
      <c r="J79" s="94"/>
      <c r="K79" s="94"/>
      <c r="L79" s="94"/>
      <c r="M79" s="94"/>
      <c r="N79" s="94"/>
      <c r="O79" s="94"/>
      <c r="P79" s="94"/>
      <c r="Q79" s="94"/>
      <c r="R79" s="96"/>
    </row>
    <row r="80" spans="1:18" ht="15" x14ac:dyDescent="0.2">
      <c r="A80" s="102"/>
      <c r="B80" s="84"/>
      <c r="C80" s="18"/>
      <c r="D80" s="18"/>
      <c r="E80" s="18"/>
      <c r="F80" s="18"/>
      <c r="G80" s="18"/>
      <c r="H80" s="18"/>
      <c r="I80" s="18"/>
      <c r="J80" s="18"/>
      <c r="K80" s="18"/>
      <c r="L80" s="18"/>
      <c r="M80" s="18"/>
      <c r="N80" s="18"/>
      <c r="O80" s="18"/>
      <c r="P80" s="18"/>
      <c r="Q80" s="18"/>
      <c r="R80" s="104"/>
    </row>
    <row r="81" spans="1:18" ht="95.25" hidden="1" customHeight="1" outlineLevel="1" x14ac:dyDescent="0.2">
      <c r="A81" s="102"/>
      <c r="B81" s="581" t="s">
        <v>175</v>
      </c>
      <c r="C81" s="581"/>
      <c r="D81" s="581"/>
      <c r="E81" s="581"/>
      <c r="F81" s="581"/>
      <c r="G81" s="581"/>
      <c r="H81" s="581"/>
      <c r="I81" s="581"/>
      <c r="J81" s="581"/>
      <c r="K81" s="581"/>
      <c r="L81" s="581"/>
      <c r="M81" s="581"/>
      <c r="N81" s="581"/>
      <c r="O81" s="18"/>
      <c r="P81" s="18"/>
      <c r="Q81" s="18"/>
      <c r="R81" s="104"/>
    </row>
    <row r="82" spans="1:18" ht="8.25" hidden="1" customHeight="1" outlineLevel="1" x14ac:dyDescent="0.2">
      <c r="N82" s="18"/>
      <c r="O82" s="18"/>
    </row>
    <row r="83" spans="1:18" s="16" customFormat="1" ht="15" hidden="1" outlineLevel="1" x14ac:dyDescent="0.2">
      <c r="B83" s="127"/>
      <c r="C83" s="127"/>
      <c r="D83" s="127"/>
      <c r="E83" s="127"/>
      <c r="F83" s="127"/>
      <c r="G83" s="127"/>
      <c r="H83" s="127"/>
      <c r="I83" s="127"/>
      <c r="J83" s="127"/>
      <c r="K83" s="127"/>
      <c r="L83" s="128"/>
      <c r="M83" s="127"/>
      <c r="N83" s="127"/>
      <c r="O83" s="127"/>
      <c r="P83" s="127"/>
      <c r="Q83" s="129"/>
      <c r="R83" s="127"/>
    </row>
    <row r="84" spans="1:18" s="16" customFormat="1" ht="15" hidden="1" outlineLevel="1" x14ac:dyDescent="0.2">
      <c r="B84" s="84"/>
      <c r="C84" s="84"/>
      <c r="D84" s="84"/>
      <c r="E84" s="84"/>
      <c r="F84" s="84"/>
      <c r="G84" s="84"/>
      <c r="H84" s="84"/>
      <c r="I84" s="84"/>
      <c r="J84" s="84"/>
      <c r="K84" s="84"/>
      <c r="L84" s="137"/>
      <c r="M84" s="84"/>
      <c r="N84" s="84"/>
      <c r="O84" s="84"/>
      <c r="P84" s="84"/>
      <c r="Q84" s="138"/>
      <c r="R84" s="84"/>
    </row>
    <row r="85" spans="1:18" ht="18.75" hidden="1" outlineLevel="1" x14ac:dyDescent="0.2">
      <c r="A85" s="118"/>
      <c r="B85" s="119" t="s">
        <v>142</v>
      </c>
      <c r="C85" s="118"/>
      <c r="D85" s="118"/>
      <c r="E85" s="118"/>
      <c r="F85" s="118"/>
      <c r="G85" s="118"/>
      <c r="H85" s="118"/>
    </row>
    <row r="86" spans="1:18" ht="9" hidden="1" customHeight="1" outlineLevel="1" x14ac:dyDescent="0.2">
      <c r="B86" s="120"/>
    </row>
    <row r="87" spans="1:18" ht="15" hidden="1" outlineLevel="1" x14ac:dyDescent="0.2">
      <c r="C87" s="16" t="s">
        <v>143</v>
      </c>
      <c r="D87" s="580" t="s">
        <v>144</v>
      </c>
      <c r="E87" s="580"/>
      <c r="F87" s="580" t="s">
        <v>145</v>
      </c>
      <c r="G87" s="580"/>
      <c r="H87" s="121"/>
    </row>
    <row r="88" spans="1:18" ht="30" hidden="1" customHeight="1" outlineLevel="1" x14ac:dyDescent="0.2">
      <c r="C88" s="122" t="s">
        <v>165</v>
      </c>
      <c r="D88" s="576" t="s">
        <v>148</v>
      </c>
      <c r="E88" s="576"/>
      <c r="F88" s="576" t="s">
        <v>149</v>
      </c>
      <c r="G88" s="576"/>
      <c r="H88" s="132"/>
      <c r="J88" s="18"/>
    </row>
    <row r="89" spans="1:18" ht="9.75" hidden="1" customHeight="1" outlineLevel="1" x14ac:dyDescent="0.2">
      <c r="C89" s="68"/>
      <c r="D89" s="20"/>
      <c r="E89" s="20"/>
      <c r="F89" s="20"/>
      <c r="G89" s="20"/>
      <c r="H89" s="20"/>
      <c r="I89" s="123"/>
      <c r="J89" s="124"/>
    </row>
    <row r="90" spans="1:18" ht="36.75" hidden="1" customHeight="1" outlineLevel="1" x14ac:dyDescent="0.2">
      <c r="C90" s="125" t="s">
        <v>151</v>
      </c>
      <c r="D90" s="572"/>
      <c r="E90" s="573"/>
      <c r="F90" s="574"/>
      <c r="G90" s="575"/>
      <c r="H90" s="133"/>
      <c r="J90" s="124"/>
    </row>
    <row r="91" spans="1:18" ht="9" hidden="1" customHeight="1" outlineLevel="1" x14ac:dyDescent="0.2">
      <c r="B91" s="120"/>
    </row>
    <row r="92" spans="1:18" ht="15" hidden="1" outlineLevel="1" x14ac:dyDescent="0.2">
      <c r="C92" s="16" t="s">
        <v>152</v>
      </c>
      <c r="D92" s="580" t="s">
        <v>153</v>
      </c>
      <c r="E92" s="580"/>
      <c r="F92" s="580" t="s">
        <v>154</v>
      </c>
      <c r="G92" s="580"/>
      <c r="H92" s="121"/>
    </row>
    <row r="93" spans="1:18" ht="49.5" hidden="1" customHeight="1" outlineLevel="1" x14ac:dyDescent="0.2">
      <c r="C93" s="122" t="s">
        <v>155</v>
      </c>
      <c r="D93" s="576" t="s">
        <v>156</v>
      </c>
      <c r="E93" s="576"/>
      <c r="F93" s="576" t="s">
        <v>157</v>
      </c>
      <c r="G93" s="576"/>
      <c r="H93" s="132"/>
      <c r="J93" s="18"/>
    </row>
    <row r="94" spans="1:18" ht="9.75" hidden="1" customHeight="1" outlineLevel="1" x14ac:dyDescent="0.2">
      <c r="C94" s="68"/>
      <c r="D94" s="20"/>
      <c r="E94" s="20"/>
      <c r="F94" s="20"/>
      <c r="G94" s="20"/>
      <c r="H94" s="20"/>
      <c r="I94" s="123"/>
      <c r="J94" s="124"/>
    </row>
    <row r="95" spans="1:18" ht="36.75" hidden="1" customHeight="1" outlineLevel="1" x14ac:dyDescent="0.2">
      <c r="C95" s="125"/>
      <c r="D95" s="572"/>
      <c r="E95" s="573"/>
      <c r="F95" s="574"/>
      <c r="G95" s="575"/>
      <c r="H95" s="133"/>
      <c r="J95" s="124"/>
    </row>
    <row r="96" spans="1:18" ht="39" hidden="1" customHeight="1" outlineLevel="1" x14ac:dyDescent="0.2">
      <c r="C96" s="126"/>
      <c r="D96" s="572"/>
      <c r="E96" s="582"/>
      <c r="F96" s="583"/>
      <c r="G96" s="583"/>
      <c r="H96" s="133"/>
      <c r="J96" s="124"/>
    </row>
    <row r="97" spans="2:18" ht="42" hidden="1" customHeight="1" outlineLevel="1" x14ac:dyDescent="0.2">
      <c r="C97" s="126"/>
      <c r="D97" s="572"/>
      <c r="E97" s="582"/>
      <c r="F97" s="583"/>
      <c r="G97" s="583"/>
      <c r="H97" s="133"/>
      <c r="J97" s="124"/>
    </row>
    <row r="98" spans="2:18" hidden="1" outlineLevel="1" x14ac:dyDescent="0.2"/>
    <row r="99" spans="2:18" ht="15" hidden="1" outlineLevel="1" x14ac:dyDescent="0.2">
      <c r="C99" s="584" t="s">
        <v>158</v>
      </c>
      <c r="D99" s="584"/>
      <c r="E99" s="584"/>
      <c r="F99" s="584"/>
      <c r="G99" s="584"/>
      <c r="H99" s="134"/>
    </row>
    <row r="100" spans="2:18" ht="15" hidden="1" outlineLevel="1" x14ac:dyDescent="0.2">
      <c r="C100" s="593" t="s">
        <v>159</v>
      </c>
      <c r="D100" s="594"/>
      <c r="E100" s="594"/>
      <c r="F100" s="594"/>
      <c r="G100" s="595"/>
      <c r="H100" s="135"/>
    </row>
    <row r="101" spans="2:18" hidden="1" outlineLevel="1" x14ac:dyDescent="0.2">
      <c r="C101" s="589" t="s">
        <v>160</v>
      </c>
      <c r="D101" s="451"/>
      <c r="E101" s="451"/>
      <c r="F101" s="451"/>
      <c r="G101" s="452"/>
      <c r="H101" s="136"/>
    </row>
    <row r="102" spans="2:18" hidden="1" outlineLevel="1" x14ac:dyDescent="0.2">
      <c r="C102" s="589"/>
      <c r="D102" s="451"/>
      <c r="E102" s="451"/>
      <c r="F102" s="451"/>
      <c r="G102" s="452"/>
      <c r="H102" s="136"/>
    </row>
    <row r="103" spans="2:18" hidden="1" outlineLevel="1" x14ac:dyDescent="0.2">
      <c r="C103" s="590"/>
      <c r="D103" s="591"/>
      <c r="E103" s="591"/>
      <c r="F103" s="591"/>
      <c r="G103" s="592"/>
      <c r="H103" s="136"/>
    </row>
    <row r="104" spans="2:18" hidden="1" outlineLevel="1" x14ac:dyDescent="0.2"/>
    <row r="105" spans="2:18" ht="15" hidden="1" outlineLevel="1" x14ac:dyDescent="0.2">
      <c r="C105" s="584" t="s">
        <v>161</v>
      </c>
      <c r="D105" s="584"/>
      <c r="E105" s="584"/>
      <c r="F105" s="584"/>
      <c r="G105" s="584"/>
      <c r="H105" s="134"/>
    </row>
    <row r="106" spans="2:18" ht="15" hidden="1" outlineLevel="1" x14ac:dyDescent="0.2">
      <c r="C106" s="593" t="s">
        <v>174</v>
      </c>
      <c r="D106" s="594"/>
      <c r="E106" s="594"/>
      <c r="F106" s="594"/>
      <c r="G106" s="595"/>
      <c r="H106" s="135"/>
    </row>
    <row r="107" spans="2:18" hidden="1" outlineLevel="1" x14ac:dyDescent="0.2">
      <c r="C107" s="589" t="s">
        <v>176</v>
      </c>
      <c r="D107" s="451"/>
      <c r="E107" s="451"/>
      <c r="F107" s="451"/>
      <c r="G107" s="452"/>
      <c r="H107" s="136"/>
    </row>
    <row r="108" spans="2:18" hidden="1" outlineLevel="1" x14ac:dyDescent="0.2">
      <c r="C108" s="589"/>
      <c r="D108" s="451"/>
      <c r="E108" s="451"/>
      <c r="F108" s="451"/>
      <c r="G108" s="452"/>
      <c r="H108" s="136"/>
    </row>
    <row r="109" spans="2:18" hidden="1" outlineLevel="1" x14ac:dyDescent="0.2">
      <c r="C109" s="590"/>
      <c r="D109" s="591"/>
      <c r="E109" s="591"/>
      <c r="F109" s="591"/>
      <c r="G109" s="592"/>
      <c r="H109" s="136"/>
    </row>
    <row r="110" spans="2:18" hidden="1" outlineLevel="1" x14ac:dyDescent="0.2"/>
    <row r="111" spans="2:18" hidden="1" outlineLevel="1" x14ac:dyDescent="0.2">
      <c r="N111" s="18"/>
      <c r="O111" s="18"/>
    </row>
    <row r="112" spans="2:18" s="16" customFormat="1" ht="15" hidden="1" outlineLevel="1" x14ac:dyDescent="0.2">
      <c r="B112" s="127"/>
      <c r="C112" s="127"/>
      <c r="D112" s="127"/>
      <c r="E112" s="127"/>
      <c r="F112" s="127"/>
      <c r="G112" s="127"/>
      <c r="H112" s="127"/>
      <c r="I112" s="127"/>
      <c r="J112" s="127"/>
      <c r="K112" s="127"/>
      <c r="L112" s="128"/>
      <c r="M112" s="127"/>
      <c r="N112" s="127"/>
      <c r="O112" s="127"/>
      <c r="P112" s="127"/>
      <c r="Q112" s="129"/>
      <c r="R112" s="127"/>
    </row>
    <row r="113" spans="1:18" s="16" customFormat="1" ht="15" hidden="1" outlineLevel="1" x14ac:dyDescent="0.2">
      <c r="B113" s="84"/>
      <c r="C113" s="84"/>
      <c r="D113" s="84"/>
      <c r="E113" s="84"/>
      <c r="F113" s="84"/>
      <c r="G113" s="84"/>
      <c r="H113" s="84"/>
      <c r="I113" s="84"/>
      <c r="J113" s="84"/>
      <c r="K113" s="84"/>
      <c r="L113" s="137"/>
      <c r="M113" s="84"/>
      <c r="N113" s="84"/>
      <c r="O113" s="84"/>
      <c r="P113" s="84"/>
      <c r="Q113" s="138"/>
      <c r="R113" s="84"/>
    </row>
    <row r="114" spans="1:18" hidden="1" outlineLevel="1" x14ac:dyDescent="0.2">
      <c r="A114" s="102"/>
      <c r="B114" s="18"/>
      <c r="C114" s="18"/>
      <c r="D114" s="18"/>
      <c r="E114" s="18"/>
      <c r="F114" s="18"/>
      <c r="G114" s="18"/>
      <c r="H114" s="18"/>
      <c r="I114" s="18"/>
      <c r="J114" s="18"/>
      <c r="K114" s="18"/>
      <c r="L114" s="18"/>
      <c r="M114" s="18"/>
      <c r="N114" s="18"/>
      <c r="O114" s="18"/>
      <c r="P114" s="18"/>
      <c r="R114" s="104"/>
    </row>
    <row r="115" spans="1:18" ht="13.5" collapsed="1" thickBot="1" x14ac:dyDescent="0.25">
      <c r="A115" s="105"/>
      <c r="B115" s="106"/>
      <c r="C115" s="106"/>
      <c r="D115" s="106"/>
      <c r="E115" s="106"/>
      <c r="F115" s="106"/>
      <c r="G115" s="106"/>
      <c r="H115" s="106"/>
      <c r="I115" s="106"/>
      <c r="J115" s="106"/>
      <c r="K115" s="106"/>
      <c r="L115" s="106"/>
      <c r="M115" s="106"/>
      <c r="N115" s="106"/>
      <c r="O115" s="106"/>
      <c r="P115" s="106"/>
      <c r="Q115" s="106"/>
      <c r="R115" s="108"/>
    </row>
    <row r="116" spans="1:18" x14ac:dyDescent="0.2">
      <c r="N116" s="18"/>
      <c r="O116" s="18"/>
    </row>
  </sheetData>
  <mergeCells count="77">
    <mergeCell ref="C106:G106"/>
    <mergeCell ref="C107:G109"/>
    <mergeCell ref="B2:G2"/>
    <mergeCell ref="D97:E97"/>
    <mergeCell ref="F97:G97"/>
    <mergeCell ref="C99:G99"/>
    <mergeCell ref="C100:G100"/>
    <mergeCell ref="C101:G103"/>
    <mergeCell ref="C105:G105"/>
    <mergeCell ref="D93:E93"/>
    <mergeCell ref="F93:G93"/>
    <mergeCell ref="D95:E95"/>
    <mergeCell ref="F95:G95"/>
    <mergeCell ref="D96:E96"/>
    <mergeCell ref="F96:G96"/>
    <mergeCell ref="D88:E88"/>
    <mergeCell ref="F88:G88"/>
    <mergeCell ref="D90:E90"/>
    <mergeCell ref="F90:G90"/>
    <mergeCell ref="D92:E92"/>
    <mergeCell ref="F92:G92"/>
    <mergeCell ref="D87:E87"/>
    <mergeCell ref="F87:G87"/>
    <mergeCell ref="D57:E57"/>
    <mergeCell ref="F57:G57"/>
    <mergeCell ref="D58:E58"/>
    <mergeCell ref="F58:G58"/>
    <mergeCell ref="C60:G60"/>
    <mergeCell ref="C61:G61"/>
    <mergeCell ref="C62:G64"/>
    <mergeCell ref="C66:G66"/>
    <mergeCell ref="C67:G67"/>
    <mergeCell ref="C68:G70"/>
    <mergeCell ref="B81:N81"/>
    <mergeCell ref="D53:E53"/>
    <mergeCell ref="F53:G53"/>
    <mergeCell ref="D54:E54"/>
    <mergeCell ref="F54:G54"/>
    <mergeCell ref="D56:E56"/>
    <mergeCell ref="F56:G56"/>
    <mergeCell ref="D48:E48"/>
    <mergeCell ref="F48:G48"/>
    <mergeCell ref="D49:E49"/>
    <mergeCell ref="F49:G49"/>
    <mergeCell ref="D51:E51"/>
    <mergeCell ref="F51:G51"/>
    <mergeCell ref="H28:H31"/>
    <mergeCell ref="C29:G31"/>
    <mergeCell ref="C33:G33"/>
    <mergeCell ref="C34:G34"/>
    <mergeCell ref="H34:H37"/>
    <mergeCell ref="C35:G37"/>
    <mergeCell ref="C28:G28"/>
    <mergeCell ref="D24:E24"/>
    <mergeCell ref="F24:G24"/>
    <mergeCell ref="D25:E25"/>
    <mergeCell ref="F25:G25"/>
    <mergeCell ref="C27:G27"/>
    <mergeCell ref="D20:E20"/>
    <mergeCell ref="F20:G20"/>
    <mergeCell ref="D21:E21"/>
    <mergeCell ref="F21:G21"/>
    <mergeCell ref="D23:E23"/>
    <mergeCell ref="F23:G23"/>
    <mergeCell ref="N9:O9"/>
    <mergeCell ref="D15:E15"/>
    <mergeCell ref="F15:G15"/>
    <mergeCell ref="J7:K7"/>
    <mergeCell ref="B8:G8"/>
    <mergeCell ref="J8:K8"/>
    <mergeCell ref="D18:E18"/>
    <mergeCell ref="F18:G18"/>
    <mergeCell ref="D16:E16"/>
    <mergeCell ref="F16:G16"/>
    <mergeCell ref="B3:G3"/>
    <mergeCell ref="B4:G4"/>
    <mergeCell ref="B7:G7"/>
  </mergeCells>
  <conditionalFormatting sqref="D18:E18 D23:E26">
    <cfRule type="containsText" dxfId="8" priority="7" operator="containsText" text="large">
      <formula>NOT(ISERROR(SEARCH("large",D18)))</formula>
    </cfRule>
    <cfRule type="containsText" dxfId="7" priority="8" operator="containsText" text="medium">
      <formula>NOT(ISERROR(SEARCH("medium",D18)))</formula>
    </cfRule>
    <cfRule type="containsText" dxfId="6" priority="9" operator="containsText" text="little">
      <formula>NOT(ISERROR(SEARCH("little",D18)))</formula>
    </cfRule>
  </conditionalFormatting>
  <conditionalFormatting sqref="D90:E90 D95:E98">
    <cfRule type="containsText" dxfId="5" priority="4" operator="containsText" text="large">
      <formula>NOT(ISERROR(SEARCH("large",D90)))</formula>
    </cfRule>
    <cfRule type="containsText" dxfId="4" priority="5" operator="containsText" text="medium">
      <formula>NOT(ISERROR(SEARCH("medium",D90)))</formula>
    </cfRule>
    <cfRule type="containsText" dxfId="3" priority="6" operator="containsText" text="little">
      <formula>NOT(ISERROR(SEARCH("little",D90)))</formula>
    </cfRule>
  </conditionalFormatting>
  <conditionalFormatting sqref="D51:E51 D56:E59">
    <cfRule type="containsText" dxfId="2" priority="1" operator="containsText" text="large">
      <formula>NOT(ISERROR(SEARCH("large",D51)))</formula>
    </cfRule>
    <cfRule type="containsText" dxfId="1" priority="2" operator="containsText" text="medium">
      <formula>NOT(ISERROR(SEARCH("medium",D51)))</formula>
    </cfRule>
    <cfRule type="containsText" dxfId="0" priority="3" operator="containsText" text="little">
      <formula>NOT(ISERROR(SEARCH("little",D51)))</formula>
    </cfRule>
  </conditionalFormatting>
  <dataValidations count="1">
    <dataValidation type="list" allowBlank="1" showInputMessage="1" showErrorMessage="1" sqref="D23:D25 D18 D95:D97 D90 D56:D58 D51">
      <formula1>"little, medium, large"</formula1>
    </dataValidation>
  </dataValidation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Introduction</vt:lpstr>
      <vt:lpstr>Counting Beneficiaries</vt:lpstr>
      <vt:lpstr>Complementary Problem Anlysis</vt:lpstr>
      <vt:lpstr>Complementary Checklist</vt:lpstr>
      <vt:lpstr>Complementary Benefits+Costs</vt:lpstr>
    </vt:vector>
  </TitlesOfParts>
  <Company>GIZ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Nelle, Louisa GIZ</dc:creator>
  <cp:lastModifiedBy>Michael Paul Witter</cp:lastModifiedBy>
  <dcterms:created xsi:type="dcterms:W3CDTF">2015-09-14T09:50:23Z</dcterms:created>
  <dcterms:modified xsi:type="dcterms:W3CDTF">2016-11-28T10:42:20Z</dcterms:modified>
</cp:coreProperties>
</file>